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IN. PLAN 2024\"/>
    </mc:Choice>
  </mc:AlternateContent>
  <bookViews>
    <workbookView xWindow="0" yWindow="0" windowWidth="28800" windowHeight="10530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0" l="1"/>
  <c r="E37" i="8" l="1"/>
  <c r="E29" i="8" s="1"/>
  <c r="F37" i="8"/>
  <c r="F29" i="8" s="1"/>
  <c r="D37" i="8"/>
  <c r="D29" i="8"/>
  <c r="C30" i="8"/>
  <c r="C29" i="8"/>
  <c r="D30" i="8"/>
  <c r="E30" i="8"/>
  <c r="F30" i="8"/>
  <c r="B29" i="8"/>
  <c r="B37" i="8"/>
  <c r="B30" i="8"/>
  <c r="B11" i="8"/>
  <c r="C11" i="8"/>
  <c r="F23" i="8"/>
  <c r="E23" i="8"/>
  <c r="D23" i="8"/>
  <c r="C23" i="8"/>
  <c r="B23" i="8"/>
  <c r="F21" i="8"/>
  <c r="E21" i="8"/>
  <c r="D21" i="8"/>
  <c r="C21" i="8"/>
  <c r="B21" i="8"/>
  <c r="C16" i="8"/>
  <c r="D16" i="8"/>
  <c r="E16" i="8"/>
  <c r="F16" i="8"/>
  <c r="B16" i="8"/>
  <c r="C18" i="8"/>
  <c r="D18" i="8"/>
  <c r="E18" i="8"/>
  <c r="F18" i="8"/>
  <c r="B18" i="8"/>
  <c r="E11" i="8"/>
  <c r="F11" i="8"/>
  <c r="D11" i="8"/>
  <c r="F10" i="8" l="1"/>
  <c r="E10" i="8"/>
  <c r="D10" i="8"/>
  <c r="C10" i="8"/>
  <c r="B10" i="8"/>
  <c r="E25" i="3"/>
  <c r="F25" i="3"/>
  <c r="G25" i="3"/>
  <c r="H25" i="3"/>
  <c r="D25" i="3"/>
  <c r="E33" i="3"/>
  <c r="F33" i="3"/>
  <c r="G33" i="3"/>
  <c r="H33" i="3"/>
  <c r="D33" i="3"/>
  <c r="E26" i="3"/>
  <c r="F26" i="3"/>
  <c r="G26" i="3"/>
  <c r="H26" i="3"/>
  <c r="D26" i="3"/>
  <c r="F11" i="3"/>
  <c r="F10" i="3" s="1"/>
  <c r="G11" i="3"/>
  <c r="G10" i="3" s="1"/>
  <c r="H11" i="3"/>
  <c r="H10" i="3" s="1"/>
  <c r="E11" i="3"/>
  <c r="E10" i="3" s="1"/>
  <c r="D11" i="3"/>
  <c r="D10" i="3" s="1"/>
  <c r="F37" i="10" l="1"/>
  <c r="G34" i="10" s="1"/>
  <c r="H34" i="10" s="1"/>
  <c r="I34" i="10" s="1"/>
  <c r="J34" i="10" s="1"/>
  <c r="J21" i="10"/>
  <c r="I21" i="10"/>
  <c r="H21" i="10"/>
  <c r="J11" i="10"/>
  <c r="I11" i="10"/>
  <c r="H11" i="10"/>
  <c r="G11" i="10"/>
  <c r="F11" i="10"/>
  <c r="J8" i="10"/>
  <c r="I8" i="10"/>
  <c r="G8" i="10"/>
  <c r="F8" i="10"/>
  <c r="J14" i="10" l="1"/>
  <c r="I14" i="10"/>
  <c r="H14" i="10"/>
  <c r="H29" i="10" s="1"/>
  <c r="G14" i="10"/>
  <c r="G29" i="10" l="1"/>
</calcChain>
</file>

<file path=xl/sharedStrings.xml><?xml version="1.0" encoding="utf-8"?>
<sst xmlns="http://schemas.openxmlformats.org/spreadsheetml/2006/main" count="296" uniqueCount="128">
  <si>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</si>
  <si>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</si>
  <si>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</si>
  <si>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</si>
  <si>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</si>
  <si>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</si>
  <si>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</si>
  <si>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</si>
  <si>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</si>
  <si>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</si>
  <si>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</si>
  <si>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</si>
  <si>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</si>
  <si>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</si>
  <si>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</si>
  <si>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</si>
  <si>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</si>
  <si>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</si>
  <si>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</si>
  <si>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</si>
  <si>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</si>
  <si>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</si>
  <si>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</si>
  <si>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</si>
  <si>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</si>
  <si>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</si>
  <si>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</si>
  <si>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</si>
  <si>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</si>
  <si>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</si>
  <si>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</si>
  <si>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</si>
  <si>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</si>
  <si>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</si>
  <si>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</si>
  <si>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</si>
  <si>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</si>
  <si>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</si>
  <si>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</si>
  <si>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</si>
  <si>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</si>
  <si>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</si>
  <si>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</si>
  <si>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</si>
  <si>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</si>
  <si>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</si>
  <si>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</si>
  <si>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</si>
  <si>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</si>
  <si>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</si>
  <si>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</si>
  <si>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</si>
  <si>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</si>
  <si>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</si>
  <si>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</si>
  <si>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</si>
  <si>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</si>
  <si>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</si>
  <si>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</si>
  <si>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</si>
  <si>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</si>
  <si>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</si>
  <si>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</si>
  <si>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</si>
  <si>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</si>
  <si>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</si>
  <si>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</si>
  <si>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</si>
  <si>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</si>
  <si>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</si>
  <si>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</si>
  <si>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</si>
  <si>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</si>
  <si>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</si>
  <si>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</si>
  <si>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</si>
  <si>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</si>
  <si>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</si>
  <si>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  12 Opći prihodi i primici
-decentralizirana sredstva</t>
  </si>
  <si>
    <t>31 Vlastiti prihodi</t>
  </si>
  <si>
    <t xml:space="preserve">  56 Pomoći temeljem 
prijenosa EU sredstava</t>
  </si>
  <si>
    <t>6 Donacije</t>
  </si>
  <si>
    <t>61 Donacije</t>
  </si>
  <si>
    <t>7 Prihodi od prodaje ili zamj. nef. Imovine i naknade s nasl. os</t>
  </si>
  <si>
    <t>71 Prihodi od prodaje ili zamj. nef. Imovine i naknade s nasl. os</t>
  </si>
  <si>
    <t>09 Obrazovanje</t>
  </si>
  <si>
    <t>092 Srednjoškolsko obrazovanje</t>
  </si>
  <si>
    <t>PROGRAM A024109</t>
  </si>
  <si>
    <t>Aktivnost A024109A410901</t>
  </si>
  <si>
    <t>Izvor financiranja 1.1.</t>
  </si>
  <si>
    <t>OPĆI PRIHODI I PRIMICI</t>
  </si>
  <si>
    <t>Izvor financiranja 1.2.</t>
  </si>
  <si>
    <t>OPĆI PRIHODI I PRIMICI - DECENTRALIZIRANA SREDSTVA</t>
  </si>
  <si>
    <t>Financijski rashodi</t>
  </si>
  <si>
    <t>Izvor financiranja 3.1.</t>
  </si>
  <si>
    <t>VLASTITI PRIHODI</t>
  </si>
  <si>
    <t>Izvor financiranja 4.3.</t>
  </si>
  <si>
    <t>OSTALI PRIHODI ZA POSEBNE NAMJENE</t>
  </si>
  <si>
    <t>Izvor financiranja 5.2.</t>
  </si>
  <si>
    <t>POMOĆI IZ DRUGIH PRORAČUNA</t>
  </si>
  <si>
    <t>Izvor financiranja 5.6.</t>
  </si>
  <si>
    <t>POMOĆI TEMELJEM PRIJENOSA EU SREDSTAVA</t>
  </si>
  <si>
    <t>Pomoći dane u inozemstvo i unutar općeg proračuna</t>
  </si>
  <si>
    <t>Izvor financiranja 6.1.</t>
  </si>
  <si>
    <t>DONACIJE</t>
  </si>
  <si>
    <t>Aktivnost A024109A410902</t>
  </si>
  <si>
    <t>IZVANNASTAVNE I OSTALE AKTIVNOSTI</t>
  </si>
  <si>
    <t>Aktivnost A024109A410903</t>
  </si>
  <si>
    <t>POMOĆNICI U NASTAVI</t>
  </si>
  <si>
    <t>Aktivnost A024109A410905</t>
  </si>
  <si>
    <t>NABAVA UDŽBENIKA</t>
  </si>
  <si>
    <t>Aktivnost A024109K410901</t>
  </si>
  <si>
    <t>ODRŽAVANJE I OPREMANJE USTANOVA SREDNJEG ŠKOLSTVA I UČENIČKIH DOMOVA</t>
  </si>
  <si>
    <t>Izvor financiranja 7.1.</t>
  </si>
  <si>
    <t>PRIHODI OD PRODAJE ILI ZAMJ. NEF.IMOVINE I NAKN. S NASL..OS.</t>
  </si>
  <si>
    <t>Aktivnost A024109T410902</t>
  </si>
  <si>
    <t>SUFINANCIRANJE PROJEKATA PRIJAVLJENIH NA NATJEČAJE EUROPSKIH FONDOVA ILI PARTNERSTVA ZA EU FONDOVE</t>
  </si>
  <si>
    <t>Aktivnost A024109T410905</t>
  </si>
  <si>
    <t>BESPLATNE MENSTRUALNE POTREPŠTINE</t>
  </si>
  <si>
    <t>Ostali rashodi</t>
  </si>
  <si>
    <t>Prihodi od imovine</t>
  </si>
  <si>
    <t>Prihodi od upravnih i adm. pristojbi, pristojbi po posebnim propisima i naknada</t>
  </si>
  <si>
    <t>Prihodi od prodaje proizvoda i robe te pruženih usluga, prihodi od donacija</t>
  </si>
  <si>
    <t>Kazne, upravne mjere i ostali prihodi</t>
  </si>
  <si>
    <t>Pomoći dane u inozemstvo i 
unutar općeg proračuna</t>
  </si>
  <si>
    <t>Naknade građanima i kućanstvima na temelju osiguranja i druge naknade</t>
  </si>
  <si>
    <t>DJELATNOST USTANOVA SREDNJEG ŠKOLSTVA I UČENIČKIH DOMOVA</t>
  </si>
  <si>
    <t>REDOVNA DJELATNOST PRORAČUNSKIH KORISNIKA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</si>
</sst>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3" fontId="6" fillId="2" borderId="4" xfId="0" applyNumberFormat="1" applyFont="1" applyFill="1" applyBorder="1" applyAlignment="1">
      <alignment horizontal="right"/>
    </xf>
    <xf numFmtId="0" fontId="1" fillId="0" borderId="0" xfId="0" applyFont="1"/>
    <xf numFmtId="3" fontId="6" fillId="2" borderId="3" xfId="0" applyNumberFormat="1" applyFont="1" applyFill="1" applyBorder="1" applyAlignment="1">
      <alignment horizontal="right"/>
    </xf>
    <xf numFmtId="0" fontId="16" fillId="2" borderId="2" xfId="0" applyNumberFormat="1" applyFont="1" applyFill="1" applyBorder="1" applyAlignment="1" applyProtection="1">
      <alignment vertical="center" wrapText="1"/>
    </xf>
    <xf numFmtId="0" fontId="16" fillId="2" borderId="4" xfId="0" applyNumberFormat="1" applyFont="1" applyFill="1" applyBorder="1" applyAlignment="1" applyProtection="1">
      <alignment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H8" sqref="H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83" t="s">
        <v>19</v>
      </c>
      <c r="B3" s="83"/>
      <c r="C3" s="83"/>
      <c r="D3" s="83"/>
      <c r="E3" s="83"/>
      <c r="F3" s="83"/>
      <c r="G3" s="83"/>
      <c r="H3" s="83"/>
      <c r="I3" s="96"/>
      <c r="J3" s="96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83" t="s">
        <v>25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38</v>
      </c>
    </row>
    <row r="7" spans="1:10" ht="25.5" x14ac:dyDescent="0.25">
      <c r="A7" s="29"/>
      <c r="B7" s="30"/>
      <c r="C7" s="30"/>
      <c r="D7" s="31"/>
      <c r="E7" s="32"/>
      <c r="F7" s="3" t="s">
        <v>39</v>
      </c>
      <c r="G7" s="3" t="s">
        <v>37</v>
      </c>
      <c r="H7" s="3" t="s">
        <v>47</v>
      </c>
      <c r="I7" s="3" t="s">
        <v>48</v>
      </c>
      <c r="J7" s="3" t="s">
        <v>49</v>
      </c>
    </row>
    <row r="8" spans="1:10" x14ac:dyDescent="0.25">
      <c r="A8" s="88" t="s">
        <v>0</v>
      </c>
      <c r="B8" s="82"/>
      <c r="C8" s="82"/>
      <c r="D8" s="82"/>
      <c r="E8" s="97"/>
      <c r="F8" s="33">
        <f>F9+F10</f>
        <v>2279873</v>
      </c>
      <c r="G8" s="33">
        <f t="shared" ref="G8:J8" si="0">G9+G10</f>
        <v>2558570</v>
      </c>
      <c r="H8" s="33">
        <f t="shared" si="0"/>
        <v>3141560</v>
      </c>
      <c r="I8" s="33">
        <f t="shared" si="0"/>
        <v>3230360</v>
      </c>
      <c r="J8" s="33">
        <f t="shared" si="0"/>
        <v>3334960</v>
      </c>
    </row>
    <row r="9" spans="1:10" x14ac:dyDescent="0.25">
      <c r="A9" s="98" t="s">
        <v>41</v>
      </c>
      <c r="B9" s="99"/>
      <c r="C9" s="99"/>
      <c r="D9" s="99"/>
      <c r="E9" s="95"/>
      <c r="F9" s="34">
        <v>2279741</v>
      </c>
      <c r="G9" s="34">
        <v>2558370</v>
      </c>
      <c r="H9" s="34">
        <v>3141360</v>
      </c>
      <c r="I9" s="34">
        <v>3230160</v>
      </c>
      <c r="J9" s="34">
        <v>3334760</v>
      </c>
    </row>
    <row r="10" spans="1:10" x14ac:dyDescent="0.25">
      <c r="A10" s="100" t="s">
        <v>42</v>
      </c>
      <c r="B10" s="95"/>
      <c r="C10" s="95"/>
      <c r="D10" s="95"/>
      <c r="E10" s="95"/>
      <c r="F10" s="34">
        <v>132</v>
      </c>
      <c r="G10" s="34">
        <v>200</v>
      </c>
      <c r="H10" s="34">
        <v>200</v>
      </c>
      <c r="I10" s="34">
        <v>200</v>
      </c>
      <c r="J10" s="34">
        <v>200</v>
      </c>
    </row>
    <row r="11" spans="1:10" x14ac:dyDescent="0.25">
      <c r="A11" s="37" t="s">
        <v>1</v>
      </c>
      <c r="B11" s="46"/>
      <c r="C11" s="46"/>
      <c r="D11" s="46"/>
      <c r="E11" s="46"/>
      <c r="F11" s="33">
        <f>F12+F13</f>
        <v>2267507</v>
      </c>
      <c r="G11" s="33">
        <f t="shared" ref="G11:J11" si="1">G12+G13</f>
        <v>2570570</v>
      </c>
      <c r="H11" s="33">
        <f t="shared" si="1"/>
        <v>3163660</v>
      </c>
      <c r="I11" s="33">
        <f t="shared" si="1"/>
        <v>3237160</v>
      </c>
      <c r="J11" s="33">
        <f t="shared" si="1"/>
        <v>3336060</v>
      </c>
    </row>
    <row r="12" spans="1:10" x14ac:dyDescent="0.25">
      <c r="A12" s="101" t="s">
        <v>43</v>
      </c>
      <c r="B12" s="99"/>
      <c r="C12" s="99"/>
      <c r="D12" s="99"/>
      <c r="E12" s="99"/>
      <c r="F12" s="34">
        <v>2263890</v>
      </c>
      <c r="G12" s="34">
        <v>2407790</v>
      </c>
      <c r="H12" s="34">
        <v>2751860</v>
      </c>
      <c r="I12" s="34">
        <v>2819460</v>
      </c>
      <c r="J12" s="47">
        <v>2912360</v>
      </c>
    </row>
    <row r="13" spans="1:10" x14ac:dyDescent="0.25">
      <c r="A13" s="94" t="s">
        <v>44</v>
      </c>
      <c r="B13" s="95"/>
      <c r="C13" s="95"/>
      <c r="D13" s="95"/>
      <c r="E13" s="95"/>
      <c r="F13" s="48">
        <v>3617</v>
      </c>
      <c r="G13" s="48">
        <v>162780</v>
      </c>
      <c r="H13" s="48">
        <v>411800</v>
      </c>
      <c r="I13" s="48">
        <v>417700</v>
      </c>
      <c r="J13" s="47">
        <v>423700</v>
      </c>
    </row>
    <row r="14" spans="1:10" x14ac:dyDescent="0.25">
      <c r="A14" s="81" t="s">
        <v>70</v>
      </c>
      <c r="B14" s="82"/>
      <c r="C14" s="82"/>
      <c r="D14" s="82"/>
      <c r="E14" s="82"/>
      <c r="F14" s="33">
        <v>12366</v>
      </c>
      <c r="G14" s="33">
        <f t="shared" ref="G14:J14" si="2">G8-G11</f>
        <v>-12000</v>
      </c>
      <c r="H14" s="33">
        <f t="shared" si="2"/>
        <v>-22100</v>
      </c>
      <c r="I14" s="33">
        <f t="shared" si="2"/>
        <v>-6800</v>
      </c>
      <c r="J14" s="33">
        <f t="shared" si="2"/>
        <v>-1100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83" t="s">
        <v>26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9"/>
      <c r="B18" s="30"/>
      <c r="C18" s="30"/>
      <c r="D18" s="31"/>
      <c r="E18" s="32"/>
      <c r="F18" s="3" t="s">
        <v>39</v>
      </c>
      <c r="G18" s="3" t="s">
        <v>37</v>
      </c>
      <c r="H18" s="3" t="s">
        <v>47</v>
      </c>
      <c r="I18" s="3" t="s">
        <v>48</v>
      </c>
      <c r="J18" s="3" t="s">
        <v>49</v>
      </c>
    </row>
    <row r="19" spans="1:10" x14ac:dyDescent="0.25">
      <c r="A19" s="94" t="s">
        <v>45</v>
      </c>
      <c r="B19" s="95"/>
      <c r="C19" s="95"/>
      <c r="D19" s="95"/>
      <c r="E19" s="95"/>
      <c r="F19" s="48"/>
      <c r="G19" s="48"/>
      <c r="H19" s="48"/>
      <c r="I19" s="48"/>
      <c r="J19" s="47"/>
    </row>
    <row r="20" spans="1:10" x14ac:dyDescent="0.25">
      <c r="A20" s="94" t="s">
        <v>46</v>
      </c>
      <c r="B20" s="95"/>
      <c r="C20" s="95"/>
      <c r="D20" s="95"/>
      <c r="E20" s="95"/>
      <c r="F20" s="48"/>
      <c r="G20" s="48"/>
      <c r="H20" s="48"/>
      <c r="I20" s="48"/>
      <c r="J20" s="47"/>
    </row>
    <row r="21" spans="1:10" x14ac:dyDescent="0.25">
      <c r="A21" s="81" t="s">
        <v>2</v>
      </c>
      <c r="B21" s="82"/>
      <c r="C21" s="82"/>
      <c r="D21" s="82"/>
      <c r="E21" s="82"/>
      <c r="F21" s="33"/>
      <c r="G21" s="33"/>
      <c r="H21" s="33">
        <f t="shared" ref="H21:J21" si="3">H19-H20</f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81" t="s">
        <v>71</v>
      </c>
      <c r="B22" s="82"/>
      <c r="C22" s="82"/>
      <c r="D22" s="82"/>
      <c r="E22" s="82"/>
      <c r="F22" s="33"/>
      <c r="G22" s="33"/>
      <c r="H22" s="33"/>
      <c r="I22" s="33"/>
      <c r="J22" s="33"/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83" t="s">
        <v>72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5.75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5.5" x14ac:dyDescent="0.25">
      <c r="A26" s="29"/>
      <c r="B26" s="30"/>
      <c r="C26" s="30"/>
      <c r="D26" s="31"/>
      <c r="E26" s="32"/>
      <c r="F26" s="3" t="s">
        <v>39</v>
      </c>
      <c r="G26" s="3" t="s">
        <v>37</v>
      </c>
      <c r="H26" s="3" t="s">
        <v>47</v>
      </c>
      <c r="I26" s="3" t="s">
        <v>48</v>
      </c>
      <c r="J26" s="3" t="s">
        <v>49</v>
      </c>
    </row>
    <row r="27" spans="1:10" ht="15" customHeight="1" x14ac:dyDescent="0.25">
      <c r="A27" s="85" t="s">
        <v>73</v>
      </c>
      <c r="B27" s="86"/>
      <c r="C27" s="86"/>
      <c r="D27" s="86"/>
      <c r="E27" s="87"/>
      <c r="F27" s="49"/>
      <c r="G27" s="49">
        <v>12000</v>
      </c>
      <c r="H27" s="49">
        <v>22100</v>
      </c>
      <c r="I27" s="49">
        <v>6800</v>
      </c>
      <c r="J27" s="50">
        <v>1100</v>
      </c>
    </row>
    <row r="28" spans="1:10" ht="15" customHeight="1" x14ac:dyDescent="0.25">
      <c r="A28" s="81" t="s">
        <v>74</v>
      </c>
      <c r="B28" s="82"/>
      <c r="C28" s="82"/>
      <c r="D28" s="82"/>
      <c r="E28" s="82"/>
      <c r="F28" s="51">
        <v>12366</v>
      </c>
      <c r="G28" s="51"/>
      <c r="H28" s="51"/>
      <c r="I28" s="51"/>
      <c r="J28" s="52"/>
    </row>
    <row r="29" spans="1:10" ht="45" customHeight="1" x14ac:dyDescent="0.25">
      <c r="A29" s="88" t="s">
        <v>75</v>
      </c>
      <c r="B29" s="89"/>
      <c r="C29" s="89"/>
      <c r="D29" s="89"/>
      <c r="E29" s="90"/>
      <c r="F29" s="51"/>
      <c r="G29" s="51">
        <f t="shared" ref="G29:H29" si="4">G14+G21+G27-G28</f>
        <v>0</v>
      </c>
      <c r="H29" s="51">
        <f t="shared" si="4"/>
        <v>0</v>
      </c>
      <c r="I29" s="51"/>
      <c r="J29" s="52"/>
    </row>
    <row r="30" spans="1:10" ht="15.75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5.75" x14ac:dyDescent="0.25">
      <c r="A31" s="91" t="s">
        <v>69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8" x14ac:dyDescent="0.25">
      <c r="A32" s="55"/>
      <c r="B32" s="56"/>
      <c r="C32" s="56"/>
      <c r="D32" s="56"/>
      <c r="E32" s="56"/>
      <c r="F32" s="56"/>
      <c r="G32" s="56"/>
      <c r="H32" s="57"/>
      <c r="I32" s="57"/>
      <c r="J32" s="57"/>
    </row>
    <row r="33" spans="1:10" ht="25.5" x14ac:dyDescent="0.25">
      <c r="A33" s="58"/>
      <c r="B33" s="59"/>
      <c r="C33" s="59"/>
      <c r="D33" s="60"/>
      <c r="E33" s="61"/>
      <c r="F33" s="62" t="s">
        <v>39</v>
      </c>
      <c r="G33" s="62" t="s">
        <v>37</v>
      </c>
      <c r="H33" s="62" t="s">
        <v>47</v>
      </c>
      <c r="I33" s="62" t="s">
        <v>48</v>
      </c>
      <c r="J33" s="62" t="s">
        <v>49</v>
      </c>
    </row>
    <row r="34" spans="1:10" x14ac:dyDescent="0.25">
      <c r="A34" s="85" t="s">
        <v>73</v>
      </c>
      <c r="B34" s="86"/>
      <c r="C34" s="86"/>
      <c r="D34" s="86"/>
      <c r="E34" s="87"/>
      <c r="F34" s="49">
        <v>0</v>
      </c>
      <c r="G34" s="49">
        <f>F37</f>
        <v>0</v>
      </c>
      <c r="H34" s="49">
        <f>G37</f>
        <v>0</v>
      </c>
      <c r="I34" s="49">
        <f>H37</f>
        <v>0</v>
      </c>
      <c r="J34" s="50">
        <f>I37</f>
        <v>0</v>
      </c>
    </row>
    <row r="35" spans="1:10" ht="28.5" customHeight="1" x14ac:dyDescent="0.25">
      <c r="A35" s="85" t="s">
        <v>76</v>
      </c>
      <c r="B35" s="86"/>
      <c r="C35" s="86"/>
      <c r="D35" s="86"/>
      <c r="E35" s="87"/>
      <c r="F35" s="49">
        <v>0</v>
      </c>
      <c r="G35" s="49">
        <v>0</v>
      </c>
      <c r="H35" s="49">
        <v>0</v>
      </c>
      <c r="I35" s="49">
        <v>0</v>
      </c>
      <c r="J35" s="50">
        <v>0</v>
      </c>
    </row>
    <row r="36" spans="1:10" x14ac:dyDescent="0.25">
      <c r="A36" s="85" t="s">
        <v>77</v>
      </c>
      <c r="B36" s="92"/>
      <c r="C36" s="92"/>
      <c r="D36" s="92"/>
      <c r="E36" s="93"/>
      <c r="F36" s="49">
        <v>0</v>
      </c>
      <c r="G36" s="49">
        <v>0</v>
      </c>
      <c r="H36" s="49">
        <v>0</v>
      </c>
      <c r="I36" s="49">
        <v>0</v>
      </c>
      <c r="J36" s="50"/>
    </row>
    <row r="37" spans="1:10" ht="15" customHeight="1" x14ac:dyDescent="0.25">
      <c r="A37" s="81" t="s">
        <v>74</v>
      </c>
      <c r="B37" s="82"/>
      <c r="C37" s="82"/>
      <c r="D37" s="82"/>
      <c r="E37" s="82"/>
      <c r="F37" s="35">
        <f>F34-F35+F36</f>
        <v>0</v>
      </c>
      <c r="G37" s="35"/>
      <c r="H37" s="35"/>
      <c r="I37" s="35"/>
      <c r="J37" s="63"/>
    </row>
    <row r="38" spans="1:10" ht="17.25" customHeight="1" x14ac:dyDescent="0.25"/>
    <row r="39" spans="1:10" x14ac:dyDescent="0.25">
      <c r="A39" s="79" t="s">
        <v>40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22" workbookViewId="0">
      <selection activeCell="H35" sqref="H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3" t="s">
        <v>33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3" t="s">
        <v>19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3" t="s">
        <v>4</v>
      </c>
      <c r="B5" s="83"/>
      <c r="C5" s="83"/>
      <c r="D5" s="83"/>
      <c r="E5" s="83"/>
      <c r="F5" s="83"/>
      <c r="G5" s="83"/>
      <c r="H5" s="8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3" t="s">
        <v>50</v>
      </c>
      <c r="B7" s="83"/>
      <c r="C7" s="83"/>
      <c r="D7" s="83"/>
      <c r="E7" s="83"/>
      <c r="F7" s="83"/>
      <c r="G7" s="83"/>
      <c r="H7" s="83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36</v>
      </c>
      <c r="E9" s="19" t="s">
        <v>37</v>
      </c>
      <c r="F9" s="19" t="s">
        <v>34</v>
      </c>
      <c r="G9" s="19" t="s">
        <v>27</v>
      </c>
      <c r="H9" s="19" t="s">
        <v>35</v>
      </c>
    </row>
    <row r="10" spans="1:8" x14ac:dyDescent="0.25">
      <c r="A10" s="40"/>
      <c r="B10" s="41"/>
      <c r="C10" s="39" t="s">
        <v>0</v>
      </c>
      <c r="D10" s="64">
        <f>SUM(D11,D18)</f>
        <v>2279872.9300000002</v>
      </c>
      <c r="E10" s="64">
        <f t="shared" ref="E10:H10" si="0">SUM(E11,E18)</f>
        <v>2558570</v>
      </c>
      <c r="F10" s="64">
        <f t="shared" si="0"/>
        <v>3141560</v>
      </c>
      <c r="G10" s="64">
        <f t="shared" si="0"/>
        <v>3230360</v>
      </c>
      <c r="H10" s="64">
        <f t="shared" si="0"/>
        <v>3334960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SUM(D12:D17)</f>
        <v>2279740.9300000002</v>
      </c>
      <c r="E11" s="8">
        <f>SUM(E12:E17)</f>
        <v>2558370</v>
      </c>
      <c r="F11" s="8">
        <f t="shared" ref="F11:H11" si="1">SUM(F12:F17)</f>
        <v>3141360</v>
      </c>
      <c r="G11" s="8">
        <f t="shared" si="1"/>
        <v>3230160</v>
      </c>
      <c r="H11" s="8">
        <f t="shared" si="1"/>
        <v>3334760</v>
      </c>
    </row>
    <row r="12" spans="1:8" ht="38.25" x14ac:dyDescent="0.25">
      <c r="A12" s="11"/>
      <c r="B12" s="16">
        <v>63</v>
      </c>
      <c r="C12" s="16" t="s">
        <v>29</v>
      </c>
      <c r="D12" s="8">
        <v>2097256.7200000002</v>
      </c>
      <c r="E12" s="9">
        <v>2211660</v>
      </c>
      <c r="F12" s="9">
        <v>2527560</v>
      </c>
      <c r="G12" s="9">
        <v>2608860</v>
      </c>
      <c r="H12" s="9">
        <v>2706860</v>
      </c>
    </row>
    <row r="13" spans="1:8" x14ac:dyDescent="0.25">
      <c r="A13" s="11"/>
      <c r="B13" s="16">
        <v>64</v>
      </c>
      <c r="C13" s="16" t="s">
        <v>120</v>
      </c>
      <c r="D13" s="8">
        <v>1</v>
      </c>
      <c r="E13" s="9">
        <v>200</v>
      </c>
      <c r="F13" s="9">
        <v>200</v>
      </c>
      <c r="G13" s="9">
        <v>200</v>
      </c>
      <c r="H13" s="9">
        <v>200</v>
      </c>
    </row>
    <row r="14" spans="1:8" ht="51" x14ac:dyDescent="0.25">
      <c r="A14" s="11"/>
      <c r="B14" s="16">
        <v>65</v>
      </c>
      <c r="C14" s="16" t="s">
        <v>121</v>
      </c>
      <c r="D14" s="8">
        <v>3239.21</v>
      </c>
      <c r="E14" s="9">
        <v>5900</v>
      </c>
      <c r="F14" s="9">
        <v>6000</v>
      </c>
      <c r="G14" s="9">
        <v>7000</v>
      </c>
      <c r="H14" s="9">
        <v>7000</v>
      </c>
    </row>
    <row r="15" spans="1:8" ht="38.25" x14ac:dyDescent="0.25">
      <c r="A15" s="12"/>
      <c r="B15" s="26">
        <v>66</v>
      </c>
      <c r="C15" s="17" t="s">
        <v>122</v>
      </c>
      <c r="D15" s="8">
        <v>9316</v>
      </c>
      <c r="E15" s="9">
        <v>18000</v>
      </c>
      <c r="F15" s="9">
        <v>23400</v>
      </c>
      <c r="G15" s="9">
        <v>23400</v>
      </c>
      <c r="H15" s="9">
        <v>23400</v>
      </c>
    </row>
    <row r="16" spans="1:8" ht="38.25" x14ac:dyDescent="0.25">
      <c r="A16" s="12"/>
      <c r="B16" s="12">
        <v>67</v>
      </c>
      <c r="C16" s="16" t="s">
        <v>30</v>
      </c>
      <c r="D16" s="8">
        <v>169741</v>
      </c>
      <c r="E16" s="9">
        <v>322610</v>
      </c>
      <c r="F16" s="9">
        <v>584200</v>
      </c>
      <c r="G16" s="9">
        <v>590700</v>
      </c>
      <c r="H16" s="9">
        <v>597300</v>
      </c>
    </row>
    <row r="17" spans="1:8" ht="25.5" x14ac:dyDescent="0.25">
      <c r="A17" s="12"/>
      <c r="B17" s="12">
        <v>68</v>
      </c>
      <c r="C17" s="16" t="s">
        <v>123</v>
      </c>
      <c r="D17" s="8">
        <v>187</v>
      </c>
      <c r="E17" s="9">
        <v>0</v>
      </c>
      <c r="F17" s="9">
        <v>0</v>
      </c>
      <c r="G17" s="9">
        <v>0</v>
      </c>
      <c r="H17" s="9"/>
    </row>
    <row r="18" spans="1:8" ht="25.5" x14ac:dyDescent="0.25">
      <c r="A18" s="14">
        <v>7</v>
      </c>
      <c r="B18" s="15"/>
      <c r="C18" s="24" t="s">
        <v>8</v>
      </c>
      <c r="D18" s="8">
        <v>132</v>
      </c>
      <c r="E18" s="9">
        <v>200</v>
      </c>
      <c r="F18" s="9">
        <v>200</v>
      </c>
      <c r="G18" s="9">
        <v>200</v>
      </c>
      <c r="H18" s="9">
        <v>200</v>
      </c>
    </row>
    <row r="19" spans="1:8" ht="38.25" x14ac:dyDescent="0.25">
      <c r="A19" s="16"/>
      <c r="B19" s="16">
        <v>72</v>
      </c>
      <c r="C19" s="25" t="s">
        <v>28</v>
      </c>
      <c r="D19" s="8">
        <v>132</v>
      </c>
      <c r="E19" s="9">
        <v>200</v>
      </c>
      <c r="F19" s="9">
        <v>200</v>
      </c>
      <c r="G19" s="9">
        <v>200</v>
      </c>
      <c r="H19" s="10">
        <v>200</v>
      </c>
    </row>
    <row r="22" spans="1:8" ht="15.75" x14ac:dyDescent="0.25">
      <c r="A22" s="83" t="s">
        <v>51</v>
      </c>
      <c r="B22" s="102"/>
      <c r="C22" s="102"/>
      <c r="D22" s="102"/>
      <c r="E22" s="102"/>
      <c r="F22" s="102"/>
      <c r="G22" s="102"/>
      <c r="H22" s="102"/>
    </row>
    <row r="23" spans="1:8" ht="18" x14ac:dyDescent="0.25">
      <c r="A23" s="4"/>
      <c r="B23" s="4"/>
      <c r="C23" s="4"/>
      <c r="D23" s="4"/>
      <c r="E23" s="4"/>
      <c r="F23" s="4"/>
      <c r="G23" s="5"/>
      <c r="H23" s="5"/>
    </row>
    <row r="24" spans="1:8" ht="25.5" x14ac:dyDescent="0.25">
      <c r="A24" s="19" t="s">
        <v>5</v>
      </c>
      <c r="B24" s="18" t="s">
        <v>6</v>
      </c>
      <c r="C24" s="18" t="s">
        <v>9</v>
      </c>
      <c r="D24" s="18" t="s">
        <v>36</v>
      </c>
      <c r="E24" s="19" t="s">
        <v>37</v>
      </c>
      <c r="F24" s="19" t="s">
        <v>34</v>
      </c>
      <c r="G24" s="19" t="s">
        <v>27</v>
      </c>
      <c r="H24" s="19" t="s">
        <v>35</v>
      </c>
    </row>
    <row r="25" spans="1:8" x14ac:dyDescent="0.25">
      <c r="A25" s="40"/>
      <c r="B25" s="41"/>
      <c r="C25" s="39" t="s">
        <v>1</v>
      </c>
      <c r="D25" s="64">
        <f>SUM(D26,D33)</f>
        <v>2267507</v>
      </c>
      <c r="E25" s="64">
        <f t="shared" ref="E25:H25" si="2">SUM(E26,E33)</f>
        <v>2570570</v>
      </c>
      <c r="F25" s="64">
        <f t="shared" si="2"/>
        <v>3163660</v>
      </c>
      <c r="G25" s="64">
        <f t="shared" si="2"/>
        <v>3237160</v>
      </c>
      <c r="H25" s="64">
        <f t="shared" si="2"/>
        <v>3336060</v>
      </c>
    </row>
    <row r="26" spans="1:8" ht="15.75" customHeight="1" x14ac:dyDescent="0.25">
      <c r="A26" s="11">
        <v>3</v>
      </c>
      <c r="B26" s="11"/>
      <c r="C26" s="11" t="s">
        <v>10</v>
      </c>
      <c r="D26" s="8">
        <f>SUM(D27:D32)</f>
        <v>2263890</v>
      </c>
      <c r="E26" s="8">
        <f t="shared" ref="E26:H26" si="3">SUM(E27:E32)</f>
        <v>2407790</v>
      </c>
      <c r="F26" s="8">
        <f t="shared" si="3"/>
        <v>2751860</v>
      </c>
      <c r="G26" s="8">
        <f t="shared" si="3"/>
        <v>2819460</v>
      </c>
      <c r="H26" s="8">
        <f t="shared" si="3"/>
        <v>2912360</v>
      </c>
    </row>
    <row r="27" spans="1:8" ht="15.75" customHeight="1" x14ac:dyDescent="0.25">
      <c r="A27" s="11"/>
      <c r="B27" s="16">
        <v>31</v>
      </c>
      <c r="C27" s="16" t="s">
        <v>11</v>
      </c>
      <c r="D27" s="8">
        <v>2095260</v>
      </c>
      <c r="E27" s="9">
        <v>2128650</v>
      </c>
      <c r="F27" s="9">
        <v>2469700</v>
      </c>
      <c r="G27" s="9">
        <v>2559700</v>
      </c>
      <c r="H27" s="9">
        <v>2659700</v>
      </c>
    </row>
    <row r="28" spans="1:8" x14ac:dyDescent="0.25">
      <c r="A28" s="12"/>
      <c r="B28" s="12">
        <v>32</v>
      </c>
      <c r="C28" s="12" t="s">
        <v>22</v>
      </c>
      <c r="D28" s="8">
        <v>164964</v>
      </c>
      <c r="E28" s="9">
        <v>258750</v>
      </c>
      <c r="F28" s="9">
        <v>241600</v>
      </c>
      <c r="G28" s="9">
        <v>239200</v>
      </c>
      <c r="H28" s="9">
        <v>232100</v>
      </c>
    </row>
    <row r="29" spans="1:8" x14ac:dyDescent="0.25">
      <c r="A29" s="12"/>
      <c r="B29" s="12">
        <v>34</v>
      </c>
      <c r="C29" s="12" t="s">
        <v>93</v>
      </c>
      <c r="D29" s="8">
        <v>3666</v>
      </c>
      <c r="E29" s="9">
        <v>17200</v>
      </c>
      <c r="F29" s="9">
        <v>17400</v>
      </c>
      <c r="G29" s="9">
        <v>17400</v>
      </c>
      <c r="H29" s="9">
        <v>17400</v>
      </c>
    </row>
    <row r="30" spans="1:8" ht="25.5" x14ac:dyDescent="0.25">
      <c r="A30" s="12"/>
      <c r="B30" s="12">
        <v>36</v>
      </c>
      <c r="C30" s="78" t="s">
        <v>124</v>
      </c>
      <c r="D30" s="8">
        <v>0</v>
      </c>
      <c r="E30" s="9">
        <v>0</v>
      </c>
      <c r="F30" s="9">
        <v>20000</v>
      </c>
      <c r="G30" s="9">
        <v>0</v>
      </c>
      <c r="H30" s="9">
        <v>0</v>
      </c>
    </row>
    <row r="31" spans="1:8" ht="38.25" x14ac:dyDescent="0.25">
      <c r="A31" s="12"/>
      <c r="B31" s="12">
        <v>37</v>
      </c>
      <c r="C31" s="78" t="s">
        <v>125</v>
      </c>
      <c r="D31" s="8">
        <v>0</v>
      </c>
      <c r="E31" s="9">
        <v>0</v>
      </c>
      <c r="F31" s="9"/>
      <c r="G31" s="9"/>
      <c r="H31" s="9"/>
    </row>
    <row r="32" spans="1:8" x14ac:dyDescent="0.25">
      <c r="A32" s="12"/>
      <c r="B32" s="12">
        <v>38</v>
      </c>
      <c r="C32" s="12" t="s">
        <v>119</v>
      </c>
      <c r="D32" s="8">
        <v>0</v>
      </c>
      <c r="E32" s="9">
        <v>3190</v>
      </c>
      <c r="F32" s="9">
        <v>3160</v>
      </c>
      <c r="G32" s="9">
        <v>3160</v>
      </c>
      <c r="H32" s="9">
        <v>3160</v>
      </c>
    </row>
    <row r="33" spans="1:8" ht="25.5" x14ac:dyDescent="0.25">
      <c r="A33" s="14">
        <v>4</v>
      </c>
      <c r="B33" s="15"/>
      <c r="C33" s="24" t="s">
        <v>12</v>
      </c>
      <c r="D33" s="8">
        <f>SUM(D34:D35)</f>
        <v>3617</v>
      </c>
      <c r="E33" s="8">
        <f t="shared" ref="E33:H33" si="4">SUM(E34:E35)</f>
        <v>162780</v>
      </c>
      <c r="F33" s="8">
        <f t="shared" si="4"/>
        <v>411800</v>
      </c>
      <c r="G33" s="8">
        <f t="shared" si="4"/>
        <v>417700</v>
      </c>
      <c r="H33" s="8">
        <f t="shared" si="4"/>
        <v>423700</v>
      </c>
    </row>
    <row r="34" spans="1:8" ht="38.25" x14ac:dyDescent="0.25">
      <c r="A34" s="16"/>
      <c r="B34" s="16">
        <v>41</v>
      </c>
      <c r="C34" s="25" t="s">
        <v>13</v>
      </c>
      <c r="D34" s="8">
        <v>0</v>
      </c>
      <c r="E34" s="9"/>
      <c r="F34" s="9"/>
      <c r="G34" s="9"/>
      <c r="H34" s="10"/>
    </row>
    <row r="35" spans="1:8" ht="38.25" x14ac:dyDescent="0.25">
      <c r="A35" s="16"/>
      <c r="B35" s="16">
        <v>42</v>
      </c>
      <c r="C35" s="25" t="s">
        <v>31</v>
      </c>
      <c r="D35" s="8">
        <v>3617</v>
      </c>
      <c r="E35" s="9">
        <v>162780</v>
      </c>
      <c r="F35" s="9">
        <v>411800</v>
      </c>
      <c r="G35" s="9">
        <v>417700</v>
      </c>
      <c r="H35" s="10">
        <v>423700</v>
      </c>
    </row>
  </sheetData>
  <mergeCells count="5"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28" workbookViewId="0">
      <selection activeCell="D40" sqref="D40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3" t="s">
        <v>33</v>
      </c>
      <c r="B1" s="83"/>
      <c r="C1" s="83"/>
      <c r="D1" s="83"/>
      <c r="E1" s="83"/>
      <c r="F1" s="83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83" t="s">
        <v>19</v>
      </c>
      <c r="B3" s="83"/>
      <c r="C3" s="83"/>
      <c r="D3" s="83"/>
      <c r="E3" s="83"/>
      <c r="F3" s="83"/>
    </row>
    <row r="4" spans="1:6" ht="18" x14ac:dyDescent="0.25">
      <c r="B4" s="23"/>
      <c r="C4" s="23"/>
      <c r="D4" s="23"/>
      <c r="E4" s="5"/>
      <c r="F4" s="5"/>
    </row>
    <row r="5" spans="1:6" ht="18" customHeight="1" x14ac:dyDescent="0.25">
      <c r="A5" s="83" t="s">
        <v>4</v>
      </c>
      <c r="B5" s="83"/>
      <c r="C5" s="83"/>
      <c r="D5" s="83"/>
      <c r="E5" s="83"/>
      <c r="F5" s="83"/>
    </row>
    <row r="6" spans="1:6" ht="18" x14ac:dyDescent="0.25">
      <c r="A6" s="23"/>
      <c r="B6" s="23"/>
      <c r="C6" s="23"/>
      <c r="D6" s="23"/>
      <c r="E6" s="5"/>
      <c r="F6" s="5"/>
    </row>
    <row r="7" spans="1:6" ht="15.75" customHeight="1" x14ac:dyDescent="0.25">
      <c r="A7" s="83" t="s">
        <v>52</v>
      </c>
      <c r="B7" s="83"/>
      <c r="C7" s="83"/>
      <c r="D7" s="83"/>
      <c r="E7" s="83"/>
      <c r="F7" s="83"/>
    </row>
    <row r="8" spans="1:6" ht="18" x14ac:dyDescent="0.25">
      <c r="A8" s="23"/>
      <c r="B8" s="23"/>
      <c r="C8" s="23"/>
      <c r="D8" s="23"/>
      <c r="E8" s="5"/>
      <c r="F8" s="5"/>
    </row>
    <row r="9" spans="1:6" ht="25.5" x14ac:dyDescent="0.25">
      <c r="A9" s="19" t="s">
        <v>54</v>
      </c>
      <c r="B9" s="18" t="s">
        <v>36</v>
      </c>
      <c r="C9" s="19" t="s">
        <v>37</v>
      </c>
      <c r="D9" s="19" t="s">
        <v>34</v>
      </c>
      <c r="E9" s="19" t="s">
        <v>27</v>
      </c>
      <c r="F9" s="19" t="s">
        <v>35</v>
      </c>
    </row>
    <row r="10" spans="1:6" x14ac:dyDescent="0.25">
      <c r="A10" s="42" t="s">
        <v>0</v>
      </c>
      <c r="B10" s="64">
        <f>SUM(B11,B14,B16,B18,B21,B23)</f>
        <v>2279872</v>
      </c>
      <c r="C10" s="64">
        <f t="shared" ref="C10:F10" si="0">SUM(C11,C14,C16,C18,C21,C23)</f>
        <v>2558570</v>
      </c>
      <c r="D10" s="64">
        <f t="shared" si="0"/>
        <v>3141560</v>
      </c>
      <c r="E10" s="64">
        <f t="shared" si="0"/>
        <v>3230360</v>
      </c>
      <c r="F10" s="64">
        <f t="shared" si="0"/>
        <v>3334960</v>
      </c>
    </row>
    <row r="11" spans="1:6" x14ac:dyDescent="0.25">
      <c r="A11" s="24" t="s">
        <v>59</v>
      </c>
      <c r="B11" s="69">
        <f t="shared" ref="B11:C11" si="1">SUM(B12:B13)</f>
        <v>169741</v>
      </c>
      <c r="C11" s="69">
        <f t="shared" si="1"/>
        <v>322610</v>
      </c>
      <c r="D11" s="69">
        <f>SUM(D12:D13)</f>
        <v>584200</v>
      </c>
      <c r="E11" s="69">
        <f t="shared" ref="E11:F11" si="2">SUM(E12:E13)</f>
        <v>590700</v>
      </c>
      <c r="F11" s="69">
        <f t="shared" si="2"/>
        <v>597300</v>
      </c>
    </row>
    <row r="12" spans="1:6" x14ac:dyDescent="0.25">
      <c r="A12" s="13" t="s">
        <v>60</v>
      </c>
      <c r="B12" s="9">
        <v>31210</v>
      </c>
      <c r="C12" s="9">
        <v>191530</v>
      </c>
      <c r="D12" s="9">
        <v>440400</v>
      </c>
      <c r="E12" s="9">
        <v>446900</v>
      </c>
      <c r="F12" s="9">
        <v>453500</v>
      </c>
    </row>
    <row r="13" spans="1:6" ht="25.5" x14ac:dyDescent="0.25">
      <c r="A13" s="17" t="s">
        <v>78</v>
      </c>
      <c r="B13" s="9">
        <v>138531</v>
      </c>
      <c r="C13" s="9">
        <v>131080</v>
      </c>
      <c r="D13" s="9">
        <v>143800</v>
      </c>
      <c r="E13" s="9">
        <v>143800</v>
      </c>
      <c r="F13" s="9">
        <v>143800</v>
      </c>
    </row>
    <row r="14" spans="1:6" s="74" customFormat="1" x14ac:dyDescent="0.25">
      <c r="A14" s="70" t="s">
        <v>61</v>
      </c>
      <c r="B14" s="73">
        <v>5046</v>
      </c>
      <c r="C14" s="75">
        <v>5500</v>
      </c>
      <c r="D14" s="75">
        <v>8900</v>
      </c>
      <c r="E14" s="75">
        <v>8900</v>
      </c>
      <c r="F14" s="75">
        <v>8900</v>
      </c>
    </row>
    <row r="15" spans="1:6" x14ac:dyDescent="0.25">
      <c r="A15" s="17" t="s">
        <v>79</v>
      </c>
      <c r="B15" s="8">
        <v>5046.28</v>
      </c>
      <c r="C15" s="9">
        <v>5500</v>
      </c>
      <c r="D15" s="9">
        <v>8900</v>
      </c>
      <c r="E15" s="9">
        <v>8900</v>
      </c>
      <c r="F15" s="9">
        <v>8900</v>
      </c>
    </row>
    <row r="16" spans="1:6" s="74" customFormat="1" ht="25.5" x14ac:dyDescent="0.25">
      <c r="A16" s="11" t="s">
        <v>57</v>
      </c>
      <c r="B16" s="73">
        <f>SUM(B17)</f>
        <v>3239</v>
      </c>
      <c r="C16" s="73">
        <f t="shared" ref="C16:F16" si="3">SUM(C17)</f>
        <v>5900</v>
      </c>
      <c r="D16" s="73">
        <f t="shared" si="3"/>
        <v>6000</v>
      </c>
      <c r="E16" s="73">
        <f t="shared" si="3"/>
        <v>7000</v>
      </c>
      <c r="F16" s="73">
        <f t="shared" si="3"/>
        <v>7000</v>
      </c>
    </row>
    <row r="17" spans="1:6" ht="25.5" x14ac:dyDescent="0.25">
      <c r="A17" s="17" t="s">
        <v>58</v>
      </c>
      <c r="B17" s="8">
        <v>3239</v>
      </c>
      <c r="C17" s="9">
        <v>5900</v>
      </c>
      <c r="D17" s="9">
        <v>6000</v>
      </c>
      <c r="E17" s="9">
        <v>7000</v>
      </c>
      <c r="F17" s="9">
        <v>7000</v>
      </c>
    </row>
    <row r="18" spans="1:6" s="74" customFormat="1" x14ac:dyDescent="0.25">
      <c r="A18" s="42" t="s">
        <v>55</v>
      </c>
      <c r="B18" s="73">
        <f>SUM(B19:B20)</f>
        <v>2097256</v>
      </c>
      <c r="C18" s="73">
        <f t="shared" ref="C18:F18" si="4">SUM(C19:C20)</f>
        <v>2211660</v>
      </c>
      <c r="D18" s="73">
        <f t="shared" si="4"/>
        <v>2527560</v>
      </c>
      <c r="E18" s="73">
        <f t="shared" si="4"/>
        <v>2608860</v>
      </c>
      <c r="F18" s="73">
        <f t="shared" si="4"/>
        <v>2706860</v>
      </c>
    </row>
    <row r="19" spans="1:6" x14ac:dyDescent="0.25">
      <c r="A19" s="13" t="s">
        <v>56</v>
      </c>
      <c r="B19" s="8">
        <v>2092089</v>
      </c>
      <c r="C19" s="9">
        <v>2156960</v>
      </c>
      <c r="D19" s="9">
        <v>2516860</v>
      </c>
      <c r="E19" s="9">
        <v>2606860</v>
      </c>
      <c r="F19" s="10">
        <v>2706860</v>
      </c>
    </row>
    <row r="20" spans="1:6" ht="25.5" x14ac:dyDescent="0.25">
      <c r="A20" s="17" t="s">
        <v>80</v>
      </c>
      <c r="B20" s="8">
        <v>5167</v>
      </c>
      <c r="C20" s="9">
        <v>54700</v>
      </c>
      <c r="D20" s="9">
        <v>10700</v>
      </c>
      <c r="E20" s="9">
        <v>2000</v>
      </c>
      <c r="F20" s="10">
        <v>0</v>
      </c>
    </row>
    <row r="21" spans="1:6" s="74" customFormat="1" x14ac:dyDescent="0.25">
      <c r="A21" s="11" t="s">
        <v>81</v>
      </c>
      <c r="B21" s="73">
        <f>SUM(B22)</f>
        <v>4458</v>
      </c>
      <c r="C21" s="73">
        <f t="shared" ref="C21" si="5">SUM(C22)</f>
        <v>12700</v>
      </c>
      <c r="D21" s="73">
        <f t="shared" ref="D21" si="6">SUM(D22)</f>
        <v>14700</v>
      </c>
      <c r="E21" s="73">
        <f t="shared" ref="E21" si="7">SUM(E22)</f>
        <v>14700</v>
      </c>
      <c r="F21" s="73">
        <f t="shared" ref="F21" si="8">SUM(F22)</f>
        <v>14700</v>
      </c>
    </row>
    <row r="22" spans="1:6" x14ac:dyDescent="0.25">
      <c r="A22" s="17" t="s">
        <v>82</v>
      </c>
      <c r="B22" s="8">
        <v>4458</v>
      </c>
      <c r="C22" s="9">
        <v>12700</v>
      </c>
      <c r="D22" s="9">
        <v>14700</v>
      </c>
      <c r="E22" s="9">
        <v>14700</v>
      </c>
      <c r="F22" s="9">
        <v>14700</v>
      </c>
    </row>
    <row r="23" spans="1:6" s="74" customFormat="1" ht="38.25" x14ac:dyDescent="0.25">
      <c r="A23" s="42" t="s">
        <v>83</v>
      </c>
      <c r="B23" s="73">
        <f>SUM(B24:B25)</f>
        <v>132</v>
      </c>
      <c r="C23" s="73">
        <f t="shared" ref="C23" si="9">SUM(C24:C25)</f>
        <v>200</v>
      </c>
      <c r="D23" s="73">
        <f t="shared" ref="D23" si="10">SUM(D24:D25)</f>
        <v>200</v>
      </c>
      <c r="E23" s="73">
        <f t="shared" ref="E23" si="11">SUM(E24:E25)</f>
        <v>200</v>
      </c>
      <c r="F23" s="73">
        <f t="shared" ref="F23" si="12">SUM(F24:F25)</f>
        <v>200</v>
      </c>
    </row>
    <row r="24" spans="1:6" ht="38.25" x14ac:dyDescent="0.25">
      <c r="A24" s="71" t="s">
        <v>84</v>
      </c>
      <c r="B24" s="8">
        <v>132</v>
      </c>
      <c r="C24" s="9">
        <v>200</v>
      </c>
      <c r="D24" s="9">
        <v>200</v>
      </c>
      <c r="E24" s="9">
        <v>200</v>
      </c>
      <c r="F24" s="10">
        <v>200</v>
      </c>
    </row>
    <row r="26" spans="1:6" ht="15.75" customHeight="1" x14ac:dyDescent="0.25">
      <c r="A26" s="83" t="s">
        <v>53</v>
      </c>
      <c r="B26" s="83"/>
      <c r="C26" s="83"/>
      <c r="D26" s="83"/>
      <c r="E26" s="83"/>
      <c r="F26" s="83"/>
    </row>
    <row r="27" spans="1:6" ht="18" x14ac:dyDescent="0.25">
      <c r="A27" s="23"/>
      <c r="B27" s="23"/>
      <c r="C27" s="23"/>
      <c r="D27" s="23"/>
      <c r="E27" s="5"/>
      <c r="F27" s="5"/>
    </row>
    <row r="28" spans="1:6" ht="25.5" x14ac:dyDescent="0.25">
      <c r="A28" s="19" t="s">
        <v>54</v>
      </c>
      <c r="B28" s="18" t="s">
        <v>36</v>
      </c>
      <c r="C28" s="19" t="s">
        <v>37</v>
      </c>
      <c r="D28" s="19" t="s">
        <v>34</v>
      </c>
      <c r="E28" s="19" t="s">
        <v>27</v>
      </c>
      <c r="F28" s="19" t="s">
        <v>35</v>
      </c>
    </row>
    <row r="29" spans="1:6" x14ac:dyDescent="0.25">
      <c r="A29" s="42" t="s">
        <v>1</v>
      </c>
      <c r="B29" s="64">
        <f>SUM(B30,B33,B35,B37,B40,B42,)</f>
        <v>2267507</v>
      </c>
      <c r="C29" s="64">
        <f t="shared" ref="C29" si="13">SUM(C30,C33,C35,C37,C40,C42,)</f>
        <v>2570570</v>
      </c>
      <c r="D29" s="64">
        <f t="shared" ref="D29" si="14">SUM(D30,D33,D35,D37,D40,D42,)</f>
        <v>3163660</v>
      </c>
      <c r="E29" s="64">
        <f t="shared" ref="E29" si="15">SUM(E30,E33,E35,E37,E40,E42,)</f>
        <v>3237160</v>
      </c>
      <c r="F29" s="64">
        <f t="shared" ref="F29" si="16">SUM(F30,F33,F35,F37,F40,F42,)</f>
        <v>3336060</v>
      </c>
    </row>
    <row r="30" spans="1:6" s="74" customFormat="1" ht="15.75" customHeight="1" x14ac:dyDescent="0.25">
      <c r="A30" s="24" t="s">
        <v>59</v>
      </c>
      <c r="B30" s="73">
        <f>SUM(B31:B32)</f>
        <v>138707</v>
      </c>
      <c r="C30" s="73">
        <f>SUM(C31:C32)</f>
        <v>322610</v>
      </c>
      <c r="D30" s="73">
        <f t="shared" ref="D30:F30" si="17">SUM(D31:D32)</f>
        <v>584200</v>
      </c>
      <c r="E30" s="73">
        <f t="shared" si="17"/>
        <v>590700</v>
      </c>
      <c r="F30" s="73">
        <f t="shared" si="17"/>
        <v>597300</v>
      </c>
    </row>
    <row r="31" spans="1:6" x14ac:dyDescent="0.25">
      <c r="A31" s="13" t="s">
        <v>60</v>
      </c>
      <c r="B31" s="8">
        <v>16812</v>
      </c>
      <c r="C31" s="9">
        <v>191530</v>
      </c>
      <c r="D31" s="9">
        <v>440400</v>
      </c>
      <c r="E31" s="9">
        <v>446900</v>
      </c>
      <c r="F31" s="9">
        <v>453500</v>
      </c>
    </row>
    <row r="32" spans="1:6" ht="25.5" x14ac:dyDescent="0.25">
      <c r="A32" s="17" t="s">
        <v>78</v>
      </c>
      <c r="B32" s="8">
        <v>121895</v>
      </c>
      <c r="C32" s="9">
        <v>131080</v>
      </c>
      <c r="D32" s="9">
        <v>143800</v>
      </c>
      <c r="E32" s="9">
        <v>143800</v>
      </c>
      <c r="F32" s="9">
        <v>143800</v>
      </c>
    </row>
    <row r="33" spans="1:6" s="74" customFormat="1" x14ac:dyDescent="0.25">
      <c r="A33" s="24" t="s">
        <v>61</v>
      </c>
      <c r="B33" s="73">
        <v>11541</v>
      </c>
      <c r="C33" s="75">
        <v>10800</v>
      </c>
      <c r="D33" s="75">
        <v>9000</v>
      </c>
      <c r="E33" s="75">
        <v>9000</v>
      </c>
      <c r="F33" s="75">
        <v>9000</v>
      </c>
    </row>
    <row r="34" spans="1:6" x14ac:dyDescent="0.25">
      <c r="A34" s="13" t="s">
        <v>62</v>
      </c>
      <c r="B34" s="8">
        <v>11541</v>
      </c>
      <c r="C34" s="9">
        <v>10800</v>
      </c>
      <c r="D34" s="9">
        <v>9000</v>
      </c>
      <c r="E34" s="9">
        <v>9000</v>
      </c>
      <c r="F34" s="10">
        <v>9000</v>
      </c>
    </row>
    <row r="35" spans="1:6" s="74" customFormat="1" ht="25.5" x14ac:dyDescent="0.25">
      <c r="A35" s="24" t="s">
        <v>57</v>
      </c>
      <c r="B35" s="73">
        <v>3316</v>
      </c>
      <c r="C35" s="75">
        <v>8600</v>
      </c>
      <c r="D35" s="75">
        <v>8000</v>
      </c>
      <c r="E35" s="75">
        <v>8000</v>
      </c>
      <c r="F35" s="75">
        <v>8000</v>
      </c>
    </row>
    <row r="36" spans="1:6" ht="25.5" x14ac:dyDescent="0.25">
      <c r="A36" s="17" t="s">
        <v>58</v>
      </c>
      <c r="B36" s="8">
        <v>3316</v>
      </c>
      <c r="C36" s="9">
        <v>8600</v>
      </c>
      <c r="D36" s="9">
        <v>8000</v>
      </c>
      <c r="E36" s="9">
        <v>8000</v>
      </c>
      <c r="F36" s="10">
        <v>8000</v>
      </c>
    </row>
    <row r="37" spans="1:6" s="74" customFormat="1" ht="14.25" customHeight="1" x14ac:dyDescent="0.25">
      <c r="A37" s="42" t="s">
        <v>55</v>
      </c>
      <c r="B37" s="73">
        <f>SUM(B38:B39)</f>
        <v>2108183</v>
      </c>
      <c r="C37" s="75">
        <v>2215660</v>
      </c>
      <c r="D37" s="75">
        <f>SUM(D38:D39)</f>
        <v>2547560</v>
      </c>
      <c r="E37" s="75">
        <f t="shared" ref="E37:F37" si="18">SUM(E38:E39)</f>
        <v>2614560</v>
      </c>
      <c r="F37" s="75">
        <f t="shared" si="18"/>
        <v>2706860</v>
      </c>
    </row>
    <row r="38" spans="1:6" x14ac:dyDescent="0.25">
      <c r="A38" s="13" t="s">
        <v>56</v>
      </c>
      <c r="B38" s="8">
        <v>2089096</v>
      </c>
      <c r="C38" s="9">
        <v>2156960</v>
      </c>
      <c r="D38" s="9">
        <v>2516860</v>
      </c>
      <c r="E38" s="9">
        <v>2606860</v>
      </c>
      <c r="F38" s="9">
        <v>2706860</v>
      </c>
    </row>
    <row r="39" spans="1:6" ht="25.5" x14ac:dyDescent="0.25">
      <c r="A39" s="17" t="s">
        <v>80</v>
      </c>
      <c r="B39" s="8">
        <v>19087</v>
      </c>
      <c r="C39" s="9">
        <v>58700</v>
      </c>
      <c r="D39" s="9">
        <v>30700</v>
      </c>
      <c r="E39" s="9">
        <v>7700</v>
      </c>
      <c r="F39" s="9">
        <v>0</v>
      </c>
    </row>
    <row r="40" spans="1:6" s="74" customFormat="1" x14ac:dyDescent="0.25">
      <c r="A40" s="11" t="s">
        <v>81</v>
      </c>
      <c r="B40" s="73">
        <v>5760</v>
      </c>
      <c r="C40" s="75">
        <v>12700</v>
      </c>
      <c r="D40" s="75">
        <v>14700</v>
      </c>
      <c r="E40" s="75">
        <v>14700</v>
      </c>
      <c r="F40" s="75">
        <v>14700</v>
      </c>
    </row>
    <row r="41" spans="1:6" x14ac:dyDescent="0.25">
      <c r="A41" s="17" t="s">
        <v>82</v>
      </c>
      <c r="B41" s="8">
        <v>5760</v>
      </c>
      <c r="C41" s="9">
        <v>5760</v>
      </c>
      <c r="D41" s="9">
        <v>14700</v>
      </c>
      <c r="E41" s="9">
        <v>14700</v>
      </c>
      <c r="F41" s="9">
        <v>14700</v>
      </c>
    </row>
    <row r="42" spans="1:6" s="74" customFormat="1" ht="38.25" x14ac:dyDescent="0.25">
      <c r="A42" s="42" t="s">
        <v>83</v>
      </c>
      <c r="B42" s="73">
        <v>0</v>
      </c>
      <c r="C42" s="75">
        <v>200</v>
      </c>
      <c r="D42" s="75">
        <v>200</v>
      </c>
      <c r="E42" s="75">
        <v>200</v>
      </c>
      <c r="F42" s="75">
        <v>200</v>
      </c>
    </row>
    <row r="43" spans="1:6" s="72" customFormat="1" ht="38.25" x14ac:dyDescent="0.25">
      <c r="A43" s="71" t="s">
        <v>84</v>
      </c>
      <c r="B43" s="8">
        <v>0</v>
      </c>
      <c r="C43" s="9">
        <v>200</v>
      </c>
      <c r="D43" s="9">
        <v>200</v>
      </c>
      <c r="E43" s="9">
        <v>200</v>
      </c>
      <c r="F43" s="9">
        <v>200</v>
      </c>
    </row>
  </sheetData>
  <mergeCells count="5">
    <mergeCell ref="A1:F1"/>
    <mergeCell ref="A3:F3"/>
    <mergeCell ref="A5:F5"/>
    <mergeCell ref="A7:F7"/>
    <mergeCell ref="A26:F26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F11" sqref="F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3" t="s">
        <v>33</v>
      </c>
      <c r="B1" s="83"/>
      <c r="C1" s="83"/>
      <c r="D1" s="83"/>
      <c r="E1" s="83"/>
      <c r="F1" s="8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3" t="s">
        <v>19</v>
      </c>
      <c r="B3" s="83"/>
      <c r="C3" s="83"/>
      <c r="D3" s="83"/>
      <c r="E3" s="96"/>
      <c r="F3" s="9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3" t="s">
        <v>4</v>
      </c>
      <c r="B5" s="84"/>
      <c r="C5" s="84"/>
      <c r="D5" s="84"/>
      <c r="E5" s="84"/>
      <c r="F5" s="84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3" t="s">
        <v>14</v>
      </c>
      <c r="B7" s="102"/>
      <c r="C7" s="102"/>
      <c r="D7" s="102"/>
      <c r="E7" s="102"/>
      <c r="F7" s="10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54</v>
      </c>
      <c r="B9" s="18" t="s">
        <v>36</v>
      </c>
      <c r="C9" s="19" t="s">
        <v>37</v>
      </c>
      <c r="D9" s="19" t="s">
        <v>34</v>
      </c>
      <c r="E9" s="19" t="s">
        <v>27</v>
      </c>
      <c r="F9" s="19" t="s">
        <v>35</v>
      </c>
    </row>
    <row r="10" spans="1:6" ht="15.75" customHeight="1" x14ac:dyDescent="0.25">
      <c r="A10" s="11" t="s">
        <v>15</v>
      </c>
      <c r="B10" s="8">
        <v>2267507</v>
      </c>
      <c r="C10" s="9">
        <v>2570570</v>
      </c>
      <c r="D10" s="9">
        <v>3163660</v>
      </c>
      <c r="E10" s="9">
        <v>3237160</v>
      </c>
      <c r="F10" s="9">
        <v>3336060</v>
      </c>
    </row>
    <row r="11" spans="1:6" ht="15.75" customHeight="1" x14ac:dyDescent="0.25">
      <c r="A11" s="11" t="s">
        <v>85</v>
      </c>
      <c r="B11" s="8">
        <v>2267507</v>
      </c>
      <c r="C11" s="9">
        <v>2570570</v>
      </c>
      <c r="D11" s="9">
        <v>3163660</v>
      </c>
      <c r="E11" s="9">
        <v>3237160</v>
      </c>
      <c r="F11" s="9">
        <v>3336060</v>
      </c>
    </row>
    <row r="12" spans="1:6" x14ac:dyDescent="0.25">
      <c r="A12" s="17" t="s">
        <v>86</v>
      </c>
      <c r="B12" s="8">
        <v>2267507</v>
      </c>
      <c r="C12" s="9">
        <v>2570570</v>
      </c>
      <c r="D12" s="9">
        <v>3163660</v>
      </c>
      <c r="E12" s="9">
        <v>3237160</v>
      </c>
      <c r="F12" s="9">
        <v>3336060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G27" sqref="G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3" t="s">
        <v>33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3" t="s">
        <v>19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3" t="s">
        <v>63</v>
      </c>
      <c r="B5" s="83"/>
      <c r="C5" s="83"/>
      <c r="D5" s="83"/>
      <c r="E5" s="83"/>
      <c r="F5" s="83"/>
      <c r="G5" s="83"/>
      <c r="H5" s="8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32</v>
      </c>
      <c r="D7" s="18" t="s">
        <v>36</v>
      </c>
      <c r="E7" s="19" t="s">
        <v>37</v>
      </c>
      <c r="F7" s="19" t="s">
        <v>34</v>
      </c>
      <c r="G7" s="19" t="s">
        <v>27</v>
      </c>
      <c r="H7" s="19" t="s">
        <v>35</v>
      </c>
    </row>
    <row r="8" spans="1:8" x14ac:dyDescent="0.25">
      <c r="A8" s="40"/>
      <c r="B8" s="41"/>
      <c r="C8" s="39" t="s">
        <v>65</v>
      </c>
      <c r="D8" s="41"/>
      <c r="E8" s="40"/>
      <c r="F8" s="40"/>
      <c r="G8" s="40"/>
      <c r="H8" s="40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23</v>
      </c>
      <c r="D10" s="8"/>
      <c r="E10" s="9"/>
      <c r="F10" s="9"/>
      <c r="G10" s="9"/>
      <c r="H10" s="9"/>
    </row>
    <row r="11" spans="1:8" x14ac:dyDescent="0.25">
      <c r="A11" s="11"/>
      <c r="B11" s="16"/>
      <c r="C11" s="43"/>
      <c r="D11" s="8"/>
      <c r="E11" s="9"/>
      <c r="F11" s="9"/>
      <c r="G11" s="9"/>
      <c r="H11" s="9"/>
    </row>
    <row r="12" spans="1:8" x14ac:dyDescent="0.25">
      <c r="A12" s="11"/>
      <c r="B12" s="16"/>
      <c r="C12" s="39" t="s">
        <v>68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4" t="s">
        <v>17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5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3" t="s">
        <v>33</v>
      </c>
      <c r="B1" s="83"/>
      <c r="C1" s="83"/>
      <c r="D1" s="83"/>
      <c r="E1" s="83"/>
      <c r="F1" s="83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83" t="s">
        <v>19</v>
      </c>
      <c r="B3" s="83"/>
      <c r="C3" s="83"/>
      <c r="D3" s="83"/>
      <c r="E3" s="83"/>
      <c r="F3" s="83"/>
    </row>
    <row r="4" spans="1:6" ht="18" x14ac:dyDescent="0.25">
      <c r="A4" s="23"/>
      <c r="B4" s="23"/>
      <c r="C4" s="23"/>
      <c r="D4" s="23"/>
      <c r="E4" s="5"/>
      <c r="F4" s="5"/>
    </row>
    <row r="5" spans="1:6" ht="18" customHeight="1" x14ac:dyDescent="0.25">
      <c r="A5" s="83" t="s">
        <v>64</v>
      </c>
      <c r="B5" s="83"/>
      <c r="C5" s="83"/>
      <c r="D5" s="83"/>
      <c r="E5" s="83"/>
      <c r="F5" s="83"/>
    </row>
    <row r="6" spans="1:6" ht="18" x14ac:dyDescent="0.25">
      <c r="A6" s="23"/>
      <c r="B6" s="23"/>
      <c r="C6" s="23"/>
      <c r="D6" s="23"/>
      <c r="E6" s="5"/>
      <c r="F6" s="5"/>
    </row>
    <row r="7" spans="1:6" ht="25.5" x14ac:dyDescent="0.25">
      <c r="A7" s="18" t="s">
        <v>54</v>
      </c>
      <c r="B7" s="18" t="s">
        <v>36</v>
      </c>
      <c r="C7" s="19" t="s">
        <v>37</v>
      </c>
      <c r="D7" s="19" t="s">
        <v>34</v>
      </c>
      <c r="E7" s="19" t="s">
        <v>27</v>
      </c>
      <c r="F7" s="19" t="s">
        <v>35</v>
      </c>
    </row>
    <row r="8" spans="1:6" x14ac:dyDescent="0.25">
      <c r="A8" s="11" t="s">
        <v>65</v>
      </c>
      <c r="B8" s="8"/>
      <c r="C8" s="9"/>
      <c r="D8" s="9"/>
      <c r="E8" s="9"/>
      <c r="F8" s="9"/>
    </row>
    <row r="9" spans="1:6" ht="25.5" x14ac:dyDescent="0.25">
      <c r="A9" s="11" t="s">
        <v>66</v>
      </c>
      <c r="B9" s="8"/>
      <c r="C9" s="9"/>
      <c r="D9" s="9"/>
      <c r="E9" s="9"/>
      <c r="F9" s="9"/>
    </row>
    <row r="10" spans="1:6" ht="25.5" x14ac:dyDescent="0.25">
      <c r="A10" s="17" t="s">
        <v>67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68</v>
      </c>
      <c r="B12" s="8"/>
      <c r="C12" s="9"/>
      <c r="D12" s="9"/>
      <c r="E12" s="9"/>
      <c r="F12" s="9"/>
    </row>
    <row r="13" spans="1:6" x14ac:dyDescent="0.25">
      <c r="A13" s="24" t="s">
        <v>59</v>
      </c>
      <c r="B13" s="8"/>
      <c r="C13" s="9"/>
      <c r="D13" s="9"/>
      <c r="E13" s="9"/>
      <c r="F13" s="9"/>
    </row>
    <row r="14" spans="1:6" x14ac:dyDescent="0.25">
      <c r="A14" s="13" t="s">
        <v>60</v>
      </c>
      <c r="B14" s="8"/>
      <c r="C14" s="9"/>
      <c r="D14" s="9"/>
      <c r="E14" s="9"/>
      <c r="F14" s="10"/>
    </row>
    <row r="15" spans="1:6" x14ac:dyDescent="0.25">
      <c r="A15" s="24" t="s">
        <v>61</v>
      </c>
      <c r="B15" s="8"/>
      <c r="C15" s="9"/>
      <c r="D15" s="9"/>
      <c r="E15" s="9"/>
      <c r="F15" s="10"/>
    </row>
    <row r="16" spans="1:6" x14ac:dyDescent="0.25">
      <c r="A16" s="13" t="s">
        <v>62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61" workbookViewId="0">
      <selection activeCell="F62" sqref="F6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3" t="s">
        <v>18</v>
      </c>
      <c r="B3" s="84"/>
      <c r="C3" s="84"/>
      <c r="D3" s="84"/>
      <c r="E3" s="84"/>
      <c r="F3" s="84"/>
      <c r="G3" s="84"/>
      <c r="H3" s="84"/>
      <c r="I3" s="8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15" t="s">
        <v>20</v>
      </c>
      <c r="B5" s="116"/>
      <c r="C5" s="117"/>
      <c r="D5" s="18" t="s">
        <v>21</v>
      </c>
      <c r="E5" s="18" t="s">
        <v>36</v>
      </c>
      <c r="F5" s="19" t="s">
        <v>37</v>
      </c>
      <c r="G5" s="19" t="s">
        <v>34</v>
      </c>
      <c r="H5" s="19" t="s">
        <v>27</v>
      </c>
      <c r="I5" s="19" t="s">
        <v>35</v>
      </c>
    </row>
    <row r="6" spans="1:9" ht="38.25" x14ac:dyDescent="0.25">
      <c r="A6" s="112" t="s">
        <v>87</v>
      </c>
      <c r="B6" s="113"/>
      <c r="C6" s="114"/>
      <c r="D6" s="28" t="s">
        <v>126</v>
      </c>
      <c r="E6" s="8">
        <v>2267507</v>
      </c>
      <c r="F6" s="8">
        <v>2570570</v>
      </c>
      <c r="G6" s="9">
        <v>3163660</v>
      </c>
      <c r="H6" s="9">
        <v>3237160</v>
      </c>
      <c r="I6" s="9">
        <v>3336060</v>
      </c>
    </row>
    <row r="7" spans="1:9" ht="25.5" x14ac:dyDescent="0.25">
      <c r="A7" s="112" t="s">
        <v>88</v>
      </c>
      <c r="B7" s="113"/>
      <c r="C7" s="114"/>
      <c r="D7" s="28" t="s">
        <v>127</v>
      </c>
      <c r="E7" s="8">
        <v>2250838</v>
      </c>
      <c r="F7" s="8">
        <v>2377590</v>
      </c>
      <c r="G7" s="9">
        <v>2728400</v>
      </c>
      <c r="H7" s="9">
        <v>2795700</v>
      </c>
      <c r="I7" s="9">
        <v>2888300</v>
      </c>
    </row>
    <row r="8" spans="1:9" x14ac:dyDescent="0.25">
      <c r="A8" s="106" t="s">
        <v>89</v>
      </c>
      <c r="B8" s="107"/>
      <c r="C8" s="108"/>
      <c r="D8" s="38" t="s">
        <v>90</v>
      </c>
      <c r="E8" s="8">
        <v>3759</v>
      </c>
      <c r="F8" s="8">
        <v>17360</v>
      </c>
      <c r="G8" s="9">
        <v>21600</v>
      </c>
      <c r="H8" s="9">
        <v>21900</v>
      </c>
      <c r="I8" s="10">
        <v>22200</v>
      </c>
    </row>
    <row r="9" spans="1:9" x14ac:dyDescent="0.25">
      <c r="A9" s="109">
        <v>3</v>
      </c>
      <c r="B9" s="110"/>
      <c r="C9" s="111"/>
      <c r="D9" s="27" t="s">
        <v>10</v>
      </c>
      <c r="E9" s="8">
        <v>3759</v>
      </c>
      <c r="F9" s="8">
        <v>17360</v>
      </c>
      <c r="G9" s="9">
        <v>21600</v>
      </c>
      <c r="H9" s="9">
        <v>21900</v>
      </c>
      <c r="I9" s="10">
        <v>22200</v>
      </c>
    </row>
    <row r="10" spans="1:9" x14ac:dyDescent="0.25">
      <c r="A10" s="103">
        <v>32</v>
      </c>
      <c r="B10" s="104"/>
      <c r="C10" s="105"/>
      <c r="D10" s="27" t="s">
        <v>22</v>
      </c>
      <c r="E10" s="8">
        <v>3759</v>
      </c>
      <c r="F10" s="8">
        <v>17360</v>
      </c>
      <c r="G10" s="9">
        <v>21600</v>
      </c>
      <c r="H10" s="9">
        <v>21900</v>
      </c>
      <c r="I10" s="10">
        <v>22200</v>
      </c>
    </row>
    <row r="11" spans="1:9" ht="38.25" x14ac:dyDescent="0.25">
      <c r="A11" s="106" t="s">
        <v>91</v>
      </c>
      <c r="B11" s="107"/>
      <c r="C11" s="108"/>
      <c r="D11" s="67" t="s">
        <v>92</v>
      </c>
      <c r="E11" s="8">
        <v>120540</v>
      </c>
      <c r="F11" s="8">
        <v>124230</v>
      </c>
      <c r="G11" s="9">
        <v>139300</v>
      </c>
      <c r="H11" s="9">
        <v>139300</v>
      </c>
      <c r="I11" s="9">
        <v>139300</v>
      </c>
    </row>
    <row r="12" spans="1:9" x14ac:dyDescent="0.25">
      <c r="A12" s="109">
        <v>3</v>
      </c>
      <c r="B12" s="110"/>
      <c r="C12" s="111"/>
      <c r="D12" s="68" t="s">
        <v>10</v>
      </c>
      <c r="E12" s="8">
        <v>120540</v>
      </c>
      <c r="F12" s="8">
        <v>124230</v>
      </c>
      <c r="G12" s="9">
        <v>139300</v>
      </c>
      <c r="H12" s="9">
        <v>139300</v>
      </c>
      <c r="I12" s="9">
        <v>139300</v>
      </c>
    </row>
    <row r="13" spans="1:9" x14ac:dyDescent="0.25">
      <c r="A13" s="103">
        <v>32</v>
      </c>
      <c r="B13" s="104"/>
      <c r="C13" s="105"/>
      <c r="D13" s="68" t="s">
        <v>22</v>
      </c>
      <c r="E13" s="8">
        <v>119478</v>
      </c>
      <c r="F13" s="8">
        <v>123030</v>
      </c>
      <c r="G13" s="9">
        <v>137900</v>
      </c>
      <c r="H13" s="9">
        <v>137900</v>
      </c>
      <c r="I13" s="10">
        <v>137900</v>
      </c>
    </row>
    <row r="14" spans="1:9" x14ac:dyDescent="0.25">
      <c r="A14" s="109">
        <v>34</v>
      </c>
      <c r="B14" s="110"/>
      <c r="C14" s="111"/>
      <c r="D14" s="68" t="s">
        <v>93</v>
      </c>
      <c r="E14" s="8">
        <v>1062</v>
      </c>
      <c r="F14" s="8">
        <v>1200</v>
      </c>
      <c r="G14" s="9">
        <v>1400</v>
      </c>
      <c r="H14" s="9">
        <v>1400</v>
      </c>
      <c r="I14" s="10">
        <v>1400</v>
      </c>
    </row>
    <row r="15" spans="1:9" ht="20.25" customHeight="1" x14ac:dyDescent="0.25">
      <c r="A15" s="106" t="s">
        <v>94</v>
      </c>
      <c r="B15" s="107"/>
      <c r="C15" s="108"/>
      <c r="D15" s="67" t="s">
        <v>95</v>
      </c>
      <c r="E15" s="8">
        <v>10699</v>
      </c>
      <c r="F15" s="8">
        <v>8800</v>
      </c>
      <c r="G15" s="9">
        <v>7000</v>
      </c>
      <c r="H15" s="9">
        <v>7000</v>
      </c>
      <c r="I15" s="9">
        <v>7000</v>
      </c>
    </row>
    <row r="16" spans="1:9" ht="15" customHeight="1" x14ac:dyDescent="0.25">
      <c r="A16" s="109">
        <v>3</v>
      </c>
      <c r="B16" s="110"/>
      <c r="C16" s="111"/>
      <c r="D16" s="68" t="s">
        <v>10</v>
      </c>
      <c r="E16" s="8">
        <v>10699</v>
      </c>
      <c r="F16" s="8">
        <v>8800</v>
      </c>
      <c r="G16" s="9">
        <v>7000</v>
      </c>
      <c r="H16" s="9">
        <v>7000</v>
      </c>
      <c r="I16" s="9">
        <v>7000</v>
      </c>
    </row>
    <row r="17" spans="1:9" ht="15" customHeight="1" x14ac:dyDescent="0.25">
      <c r="A17" s="109">
        <v>31</v>
      </c>
      <c r="B17" s="110"/>
      <c r="C17" s="111"/>
      <c r="D17" s="68" t="s">
        <v>11</v>
      </c>
      <c r="E17" s="8">
        <v>8490</v>
      </c>
      <c r="F17" s="8">
        <v>3200</v>
      </c>
      <c r="G17" s="9">
        <v>2300</v>
      </c>
      <c r="H17" s="9">
        <v>2300</v>
      </c>
      <c r="I17" s="9">
        <v>2300</v>
      </c>
    </row>
    <row r="18" spans="1:9" ht="14.25" customHeight="1" x14ac:dyDescent="0.25">
      <c r="A18" s="103">
        <v>32</v>
      </c>
      <c r="B18" s="104"/>
      <c r="C18" s="105"/>
      <c r="D18" s="68" t="s">
        <v>22</v>
      </c>
      <c r="E18" s="8">
        <v>2209</v>
      </c>
      <c r="F18" s="8">
        <v>5600</v>
      </c>
      <c r="G18" s="9">
        <v>4700</v>
      </c>
      <c r="H18" s="9">
        <v>4700</v>
      </c>
      <c r="I18" s="10">
        <v>4700</v>
      </c>
    </row>
    <row r="19" spans="1:9" ht="15" customHeight="1" x14ac:dyDescent="0.25">
      <c r="A19" s="109">
        <v>34</v>
      </c>
      <c r="B19" s="110"/>
      <c r="C19" s="111"/>
      <c r="D19" s="68" t="s">
        <v>93</v>
      </c>
      <c r="E19" s="8">
        <v>0</v>
      </c>
      <c r="F19" s="8">
        <v>0</v>
      </c>
      <c r="G19" s="9">
        <v>0</v>
      </c>
      <c r="H19" s="9">
        <v>0</v>
      </c>
      <c r="I19" s="10">
        <v>0</v>
      </c>
    </row>
    <row r="20" spans="1:9" ht="31.5" customHeight="1" x14ac:dyDescent="0.25">
      <c r="A20" s="106" t="s">
        <v>96</v>
      </c>
      <c r="B20" s="107"/>
      <c r="C20" s="108"/>
      <c r="D20" s="67" t="s">
        <v>97</v>
      </c>
      <c r="E20" s="8">
        <v>3316</v>
      </c>
      <c r="F20" s="8">
        <v>6400</v>
      </c>
      <c r="G20" s="9">
        <v>5800</v>
      </c>
      <c r="H20" s="9">
        <v>5800</v>
      </c>
      <c r="I20" s="10">
        <v>5800</v>
      </c>
    </row>
    <row r="21" spans="1:9" x14ac:dyDescent="0.25">
      <c r="A21" s="109">
        <v>3</v>
      </c>
      <c r="B21" s="110"/>
      <c r="C21" s="111"/>
      <c r="D21" s="68" t="s">
        <v>10</v>
      </c>
      <c r="E21" s="8">
        <v>3316</v>
      </c>
      <c r="F21" s="8">
        <v>6400</v>
      </c>
      <c r="G21" s="9">
        <v>5800</v>
      </c>
      <c r="H21" s="9">
        <v>5800</v>
      </c>
      <c r="I21" s="10">
        <v>5800</v>
      </c>
    </row>
    <row r="22" spans="1:9" ht="15" customHeight="1" x14ac:dyDescent="0.25">
      <c r="A22" s="103">
        <v>32</v>
      </c>
      <c r="B22" s="104"/>
      <c r="C22" s="105"/>
      <c r="D22" s="68" t="s">
        <v>22</v>
      </c>
      <c r="E22" s="8">
        <v>3316</v>
      </c>
      <c r="F22" s="8">
        <v>6400</v>
      </c>
      <c r="G22" s="9">
        <v>5800</v>
      </c>
      <c r="H22" s="9">
        <v>5800</v>
      </c>
      <c r="I22" s="10">
        <v>5800</v>
      </c>
    </row>
    <row r="23" spans="1:9" ht="27.75" customHeight="1" x14ac:dyDescent="0.25">
      <c r="A23" s="106" t="s">
        <v>98</v>
      </c>
      <c r="B23" s="107"/>
      <c r="C23" s="108"/>
      <c r="D23" s="67" t="s">
        <v>99</v>
      </c>
      <c r="E23" s="8">
        <v>2087750</v>
      </c>
      <c r="F23" s="8">
        <v>2150100</v>
      </c>
      <c r="G23" s="9">
        <v>2510000</v>
      </c>
      <c r="H23" s="9">
        <v>2600000</v>
      </c>
      <c r="I23" s="9">
        <v>2700000</v>
      </c>
    </row>
    <row r="24" spans="1:9" ht="15" customHeight="1" x14ac:dyDescent="0.25">
      <c r="A24" s="109">
        <v>3</v>
      </c>
      <c r="B24" s="110"/>
      <c r="C24" s="111"/>
      <c r="D24" s="68" t="s">
        <v>10</v>
      </c>
      <c r="E24" s="8">
        <v>2087750</v>
      </c>
      <c r="F24" s="8">
        <v>2150100</v>
      </c>
      <c r="G24" s="9">
        <v>2510000</v>
      </c>
      <c r="H24" s="9">
        <v>2600000</v>
      </c>
      <c r="I24" s="9">
        <v>2700000</v>
      </c>
    </row>
    <row r="25" spans="1:9" ht="15" customHeight="1" x14ac:dyDescent="0.25">
      <c r="A25" s="109">
        <v>31</v>
      </c>
      <c r="B25" s="110"/>
      <c r="C25" s="111"/>
      <c r="D25" s="68" t="s">
        <v>11</v>
      </c>
      <c r="E25" s="8">
        <v>2077322</v>
      </c>
      <c r="F25" s="8">
        <v>2107400</v>
      </c>
      <c r="G25" s="9">
        <v>2467400</v>
      </c>
      <c r="H25" s="9">
        <v>2557400</v>
      </c>
      <c r="I25" s="9">
        <v>2657400</v>
      </c>
    </row>
    <row r="26" spans="1:9" ht="14.25" customHeight="1" x14ac:dyDescent="0.25">
      <c r="A26" s="103">
        <v>32</v>
      </c>
      <c r="B26" s="104"/>
      <c r="C26" s="105"/>
      <c r="D26" s="68" t="s">
        <v>22</v>
      </c>
      <c r="E26" s="8">
        <v>7824</v>
      </c>
      <c r="F26" s="8">
        <v>26700</v>
      </c>
      <c r="G26" s="9">
        <v>26600</v>
      </c>
      <c r="H26" s="9">
        <v>26600</v>
      </c>
      <c r="I26" s="10">
        <v>26600</v>
      </c>
    </row>
    <row r="27" spans="1:9" ht="15" customHeight="1" x14ac:dyDescent="0.25">
      <c r="A27" s="109">
        <v>34</v>
      </c>
      <c r="B27" s="110"/>
      <c r="C27" s="111"/>
      <c r="D27" s="68" t="s">
        <v>93</v>
      </c>
      <c r="E27" s="8">
        <v>2605</v>
      </c>
      <c r="F27" s="8">
        <v>16000</v>
      </c>
      <c r="G27" s="9">
        <v>16000</v>
      </c>
      <c r="H27" s="9">
        <v>16000</v>
      </c>
      <c r="I27" s="10">
        <v>16000</v>
      </c>
    </row>
    <row r="28" spans="1:9" ht="27.75" customHeight="1" x14ac:dyDescent="0.25">
      <c r="A28" s="106" t="s">
        <v>100</v>
      </c>
      <c r="B28" s="107"/>
      <c r="C28" s="108"/>
      <c r="D28" s="67" t="s">
        <v>101</v>
      </c>
      <c r="E28" s="8">
        <v>19087</v>
      </c>
      <c r="F28" s="8">
        <v>58700</v>
      </c>
      <c r="G28" s="9">
        <v>30700</v>
      </c>
      <c r="H28" s="9">
        <v>7700</v>
      </c>
      <c r="I28" s="9">
        <v>0</v>
      </c>
    </row>
    <row r="29" spans="1:9" ht="15" customHeight="1" x14ac:dyDescent="0.25">
      <c r="A29" s="109">
        <v>3</v>
      </c>
      <c r="B29" s="110"/>
      <c r="C29" s="111"/>
      <c r="D29" s="68" t="s">
        <v>10</v>
      </c>
      <c r="E29" s="8">
        <v>19087</v>
      </c>
      <c r="F29" s="8">
        <v>58700</v>
      </c>
      <c r="G29" s="9">
        <v>30700</v>
      </c>
      <c r="H29" s="9">
        <v>7700</v>
      </c>
      <c r="I29" s="9">
        <v>0</v>
      </c>
    </row>
    <row r="30" spans="1:9" ht="14.25" customHeight="1" x14ac:dyDescent="0.25">
      <c r="A30" s="103">
        <v>32</v>
      </c>
      <c r="B30" s="104"/>
      <c r="C30" s="105"/>
      <c r="D30" s="68" t="s">
        <v>22</v>
      </c>
      <c r="E30" s="8">
        <v>19087</v>
      </c>
      <c r="F30" s="8">
        <v>58700</v>
      </c>
      <c r="G30" s="9">
        <v>10700</v>
      </c>
      <c r="H30" s="9">
        <v>7700</v>
      </c>
      <c r="I30" s="10">
        <v>0</v>
      </c>
    </row>
    <row r="31" spans="1:9" ht="23.25" customHeight="1" x14ac:dyDescent="0.25">
      <c r="A31" s="109">
        <v>36</v>
      </c>
      <c r="B31" s="110"/>
      <c r="C31" s="111"/>
      <c r="D31" s="68" t="s">
        <v>102</v>
      </c>
      <c r="E31" s="8">
        <v>0</v>
      </c>
      <c r="F31" s="8">
        <v>0</v>
      </c>
      <c r="G31" s="9">
        <v>20000</v>
      </c>
      <c r="H31" s="9">
        <v>0</v>
      </c>
      <c r="I31" s="10">
        <v>0</v>
      </c>
    </row>
    <row r="32" spans="1:9" ht="31.5" customHeight="1" x14ac:dyDescent="0.25">
      <c r="A32" s="106" t="s">
        <v>103</v>
      </c>
      <c r="B32" s="107"/>
      <c r="C32" s="108"/>
      <c r="D32" s="67" t="s">
        <v>104</v>
      </c>
      <c r="E32" s="8">
        <v>5686</v>
      </c>
      <c r="F32" s="8">
        <v>12000</v>
      </c>
      <c r="G32" s="9">
        <v>14000</v>
      </c>
      <c r="H32" s="9">
        <v>14000</v>
      </c>
      <c r="I32" s="10">
        <v>14000</v>
      </c>
    </row>
    <row r="33" spans="1:9" x14ac:dyDescent="0.25">
      <c r="A33" s="109">
        <v>3</v>
      </c>
      <c r="B33" s="110"/>
      <c r="C33" s="111"/>
      <c r="D33" s="68" t="s">
        <v>10</v>
      </c>
      <c r="E33" s="8">
        <v>5686</v>
      </c>
      <c r="F33" s="8">
        <v>12000</v>
      </c>
      <c r="G33" s="9">
        <v>14000</v>
      </c>
      <c r="H33" s="9">
        <v>14000</v>
      </c>
      <c r="I33" s="10">
        <v>14000</v>
      </c>
    </row>
    <row r="34" spans="1:9" ht="15" customHeight="1" x14ac:dyDescent="0.25">
      <c r="A34" s="103">
        <v>32</v>
      </c>
      <c r="B34" s="104"/>
      <c r="C34" s="105"/>
      <c r="D34" s="68" t="s">
        <v>22</v>
      </c>
      <c r="E34" s="8">
        <v>5686</v>
      </c>
      <c r="F34" s="8">
        <v>12000</v>
      </c>
      <c r="G34" s="9">
        <v>14000</v>
      </c>
      <c r="H34" s="9">
        <v>14000</v>
      </c>
      <c r="I34" s="10">
        <v>14000</v>
      </c>
    </row>
    <row r="35" spans="1:9" ht="25.5" x14ac:dyDescent="0.25">
      <c r="A35" s="112" t="s">
        <v>105</v>
      </c>
      <c r="B35" s="113"/>
      <c r="C35" s="114"/>
      <c r="D35" s="65" t="s">
        <v>106</v>
      </c>
      <c r="E35" s="8">
        <v>0</v>
      </c>
      <c r="F35" s="8">
        <v>5110</v>
      </c>
      <c r="G35" s="9">
        <v>5200</v>
      </c>
      <c r="H35" s="9">
        <v>5300</v>
      </c>
      <c r="I35" s="9">
        <v>5400</v>
      </c>
    </row>
    <row r="36" spans="1:9" x14ac:dyDescent="0.25">
      <c r="A36" s="106" t="s">
        <v>89</v>
      </c>
      <c r="B36" s="107"/>
      <c r="C36" s="108"/>
      <c r="D36" s="67" t="s">
        <v>90</v>
      </c>
      <c r="E36" s="8">
        <v>0</v>
      </c>
      <c r="F36" s="8">
        <v>5110</v>
      </c>
      <c r="G36" s="9">
        <v>5200</v>
      </c>
      <c r="H36" s="9">
        <v>5300</v>
      </c>
      <c r="I36" s="9">
        <v>5400</v>
      </c>
    </row>
    <row r="37" spans="1:9" x14ac:dyDescent="0.25">
      <c r="A37" s="109">
        <v>3</v>
      </c>
      <c r="B37" s="110"/>
      <c r="C37" s="111"/>
      <c r="D37" s="68" t="s">
        <v>10</v>
      </c>
      <c r="E37" s="8">
        <v>0</v>
      </c>
      <c r="F37" s="8">
        <v>5110</v>
      </c>
      <c r="G37" s="9">
        <v>5200</v>
      </c>
      <c r="H37" s="9">
        <v>5300</v>
      </c>
      <c r="I37" s="9">
        <v>5400</v>
      </c>
    </row>
    <row r="38" spans="1:9" x14ac:dyDescent="0.25">
      <c r="A38" s="103">
        <v>32</v>
      </c>
      <c r="B38" s="104"/>
      <c r="C38" s="105"/>
      <c r="D38" s="68" t="s">
        <v>22</v>
      </c>
      <c r="E38" s="8">
        <v>0</v>
      </c>
      <c r="F38" s="8">
        <v>5110</v>
      </c>
      <c r="G38" s="9">
        <v>5200</v>
      </c>
      <c r="H38" s="9">
        <v>5300</v>
      </c>
      <c r="I38" s="9">
        <v>5400</v>
      </c>
    </row>
    <row r="39" spans="1:9" x14ac:dyDescent="0.25">
      <c r="A39" s="112" t="s">
        <v>107</v>
      </c>
      <c r="B39" s="113"/>
      <c r="C39" s="114"/>
      <c r="D39" s="65" t="s">
        <v>108</v>
      </c>
      <c r="E39" s="8">
        <v>9768</v>
      </c>
      <c r="F39" s="8">
        <v>19380</v>
      </c>
      <c r="G39" s="9">
        <v>0</v>
      </c>
      <c r="H39" s="9">
        <v>0</v>
      </c>
      <c r="I39" s="9">
        <v>0</v>
      </c>
    </row>
    <row r="40" spans="1:9" x14ac:dyDescent="0.25">
      <c r="A40" s="106" t="s">
        <v>89</v>
      </c>
      <c r="B40" s="107"/>
      <c r="C40" s="108"/>
      <c r="D40" s="67" t="s">
        <v>90</v>
      </c>
      <c r="E40" s="8">
        <v>9768</v>
      </c>
      <c r="F40" s="8">
        <v>19380</v>
      </c>
      <c r="G40" s="9">
        <v>0</v>
      </c>
      <c r="H40" s="9">
        <v>0</v>
      </c>
      <c r="I40" s="9">
        <v>0</v>
      </c>
    </row>
    <row r="41" spans="1:9" x14ac:dyDescent="0.25">
      <c r="A41" s="109">
        <v>3</v>
      </c>
      <c r="B41" s="110"/>
      <c r="C41" s="111"/>
      <c r="D41" s="68" t="s">
        <v>10</v>
      </c>
      <c r="E41" s="8">
        <v>9768</v>
      </c>
      <c r="F41" s="8">
        <v>19380</v>
      </c>
      <c r="G41" s="9">
        <v>0</v>
      </c>
      <c r="H41" s="9">
        <v>0</v>
      </c>
      <c r="I41" s="9">
        <v>0</v>
      </c>
    </row>
    <row r="42" spans="1:9" x14ac:dyDescent="0.25">
      <c r="A42" s="109">
        <v>31</v>
      </c>
      <c r="B42" s="110"/>
      <c r="C42" s="111"/>
      <c r="D42" s="68" t="s">
        <v>11</v>
      </c>
      <c r="E42" s="8">
        <v>9449</v>
      </c>
      <c r="F42" s="8">
        <v>18050</v>
      </c>
      <c r="G42" s="9">
        <v>0</v>
      </c>
      <c r="H42" s="9">
        <v>0</v>
      </c>
      <c r="I42" s="9">
        <v>0</v>
      </c>
    </row>
    <row r="43" spans="1:9" x14ac:dyDescent="0.25">
      <c r="A43" s="103">
        <v>32</v>
      </c>
      <c r="B43" s="104"/>
      <c r="C43" s="105"/>
      <c r="D43" s="68" t="s">
        <v>22</v>
      </c>
      <c r="E43" s="8">
        <v>319</v>
      </c>
      <c r="F43" s="8">
        <v>1330</v>
      </c>
      <c r="G43" s="9">
        <v>0</v>
      </c>
      <c r="H43" s="9">
        <v>0</v>
      </c>
      <c r="I43" s="9">
        <v>0</v>
      </c>
    </row>
    <row r="44" spans="1:9" x14ac:dyDescent="0.25">
      <c r="A44" s="112" t="s">
        <v>109</v>
      </c>
      <c r="B44" s="113"/>
      <c r="C44" s="114"/>
      <c r="D44" s="65" t="s">
        <v>110</v>
      </c>
      <c r="E44" s="8">
        <v>0</v>
      </c>
      <c r="F44" s="8">
        <v>108080</v>
      </c>
      <c r="G44" s="9">
        <v>0</v>
      </c>
      <c r="H44" s="9">
        <v>0</v>
      </c>
      <c r="I44" s="9">
        <v>0</v>
      </c>
    </row>
    <row r="45" spans="1:9" x14ac:dyDescent="0.25">
      <c r="A45" s="106" t="s">
        <v>89</v>
      </c>
      <c r="B45" s="107"/>
      <c r="C45" s="108"/>
      <c r="D45" s="67" t="s">
        <v>90</v>
      </c>
      <c r="E45" s="8">
        <v>0</v>
      </c>
      <c r="F45" s="8">
        <v>108080</v>
      </c>
      <c r="G45" s="9">
        <v>118900</v>
      </c>
      <c r="H45" s="9">
        <v>120700</v>
      </c>
      <c r="I45" s="9">
        <v>122500</v>
      </c>
    </row>
    <row r="46" spans="1:9" ht="25.5" x14ac:dyDescent="0.25">
      <c r="A46" s="109">
        <v>4</v>
      </c>
      <c r="B46" s="110"/>
      <c r="C46" s="111"/>
      <c r="D46" s="68" t="s">
        <v>12</v>
      </c>
      <c r="E46" s="8">
        <v>0</v>
      </c>
      <c r="F46" s="8">
        <v>108080</v>
      </c>
      <c r="G46" s="9">
        <v>118900</v>
      </c>
      <c r="H46" s="9">
        <v>120700</v>
      </c>
      <c r="I46" s="9">
        <v>122500</v>
      </c>
    </row>
    <row r="47" spans="1:9" ht="25.5" x14ac:dyDescent="0.25">
      <c r="A47" s="109">
        <v>42</v>
      </c>
      <c r="B47" s="110"/>
      <c r="C47" s="111"/>
      <c r="D47" s="68" t="s">
        <v>31</v>
      </c>
      <c r="E47" s="8">
        <v>0</v>
      </c>
      <c r="F47" s="8">
        <v>108080</v>
      </c>
      <c r="G47" s="9">
        <v>118900</v>
      </c>
      <c r="H47" s="9">
        <v>120700</v>
      </c>
      <c r="I47" s="9">
        <v>122500</v>
      </c>
    </row>
    <row r="48" spans="1:9" ht="51" x14ac:dyDescent="0.25">
      <c r="A48" s="112" t="s">
        <v>111</v>
      </c>
      <c r="B48" s="113"/>
      <c r="C48" s="114"/>
      <c r="D48" s="65" t="s">
        <v>112</v>
      </c>
      <c r="E48" s="8">
        <v>6902</v>
      </c>
      <c r="F48" s="8">
        <v>57220</v>
      </c>
      <c r="G48" s="9">
        <v>307100</v>
      </c>
      <c r="H48" s="9">
        <v>311400</v>
      </c>
      <c r="I48" s="9">
        <v>315800</v>
      </c>
    </row>
    <row r="49" spans="1:9" x14ac:dyDescent="0.25">
      <c r="A49" s="106" t="s">
        <v>89</v>
      </c>
      <c r="B49" s="107"/>
      <c r="C49" s="108"/>
      <c r="D49" s="67" t="s">
        <v>90</v>
      </c>
      <c r="E49" s="8">
        <v>3285</v>
      </c>
      <c r="F49" s="8">
        <v>40870</v>
      </c>
      <c r="G49" s="9">
        <v>293100</v>
      </c>
      <c r="H49" s="9">
        <v>297400</v>
      </c>
      <c r="I49" s="9">
        <v>301800</v>
      </c>
    </row>
    <row r="50" spans="1:9" x14ac:dyDescent="0.25">
      <c r="A50" s="66">
        <v>3</v>
      </c>
      <c r="B50" s="76"/>
      <c r="C50" s="77"/>
      <c r="D50" s="68" t="s">
        <v>10</v>
      </c>
      <c r="E50" s="8">
        <v>3285</v>
      </c>
      <c r="F50" s="8">
        <v>2520</v>
      </c>
      <c r="G50" s="9">
        <v>14200</v>
      </c>
      <c r="H50" s="9">
        <v>14400</v>
      </c>
      <c r="I50" s="9">
        <v>14600</v>
      </c>
    </row>
    <row r="51" spans="1:9" x14ac:dyDescent="0.25">
      <c r="A51" s="106">
        <v>32</v>
      </c>
      <c r="B51" s="107"/>
      <c r="C51" s="108"/>
      <c r="D51" s="68" t="s">
        <v>22</v>
      </c>
      <c r="E51" s="8">
        <v>3285</v>
      </c>
      <c r="F51" s="8">
        <v>2520</v>
      </c>
      <c r="G51" s="9">
        <v>14200</v>
      </c>
      <c r="H51" s="9">
        <v>14400</v>
      </c>
      <c r="I51" s="9">
        <v>14600</v>
      </c>
    </row>
    <row r="52" spans="1:9" ht="25.5" x14ac:dyDescent="0.25">
      <c r="A52" s="109">
        <v>4</v>
      </c>
      <c r="B52" s="110"/>
      <c r="C52" s="111"/>
      <c r="D52" s="68" t="s">
        <v>12</v>
      </c>
      <c r="E52" s="8">
        <v>0</v>
      </c>
      <c r="F52" s="8">
        <v>38350</v>
      </c>
      <c r="G52" s="9">
        <v>278900</v>
      </c>
      <c r="H52" s="9">
        <v>283000</v>
      </c>
      <c r="I52" s="9">
        <v>287200</v>
      </c>
    </row>
    <row r="53" spans="1:9" ht="25.5" x14ac:dyDescent="0.25">
      <c r="A53" s="109">
        <v>42</v>
      </c>
      <c r="B53" s="110"/>
      <c r="C53" s="111"/>
      <c r="D53" s="68" t="s">
        <v>31</v>
      </c>
      <c r="E53" s="8">
        <v>0</v>
      </c>
      <c r="F53" s="8">
        <v>38350</v>
      </c>
      <c r="G53" s="9">
        <v>278900</v>
      </c>
      <c r="H53" s="9">
        <v>283000</v>
      </c>
      <c r="I53" s="9">
        <v>287200</v>
      </c>
    </row>
    <row r="54" spans="1:9" ht="38.25" x14ac:dyDescent="0.25">
      <c r="A54" s="106" t="s">
        <v>91</v>
      </c>
      <c r="B54" s="107"/>
      <c r="C54" s="108"/>
      <c r="D54" s="67" t="s">
        <v>92</v>
      </c>
      <c r="E54" s="8">
        <v>1355</v>
      </c>
      <c r="F54" s="8">
        <v>6850</v>
      </c>
      <c r="G54" s="9">
        <v>4500</v>
      </c>
      <c r="H54" s="9">
        <v>4500</v>
      </c>
      <c r="I54" s="9">
        <v>4500</v>
      </c>
    </row>
    <row r="55" spans="1:9" ht="25.5" x14ac:dyDescent="0.25">
      <c r="A55" s="109">
        <v>4</v>
      </c>
      <c r="B55" s="110"/>
      <c r="C55" s="111"/>
      <c r="D55" s="68" t="s">
        <v>12</v>
      </c>
      <c r="E55" s="8">
        <v>1355</v>
      </c>
      <c r="F55" s="8">
        <v>6850</v>
      </c>
      <c r="G55" s="9">
        <v>4500</v>
      </c>
      <c r="H55" s="9">
        <v>4500</v>
      </c>
      <c r="I55" s="9">
        <v>4500</v>
      </c>
    </row>
    <row r="56" spans="1:9" ht="25.5" x14ac:dyDescent="0.25">
      <c r="A56" s="109">
        <v>42</v>
      </c>
      <c r="B56" s="110"/>
      <c r="C56" s="111"/>
      <c r="D56" s="68" t="s">
        <v>31</v>
      </c>
      <c r="E56" s="8">
        <v>1355</v>
      </c>
      <c r="F56" s="8">
        <v>6850</v>
      </c>
      <c r="G56" s="9">
        <v>4500</v>
      </c>
      <c r="H56" s="9">
        <v>4500</v>
      </c>
      <c r="I56" s="9">
        <v>4500</v>
      </c>
    </row>
    <row r="57" spans="1:9" ht="38.25" customHeight="1" x14ac:dyDescent="0.25">
      <c r="A57" s="106" t="s">
        <v>94</v>
      </c>
      <c r="B57" s="107"/>
      <c r="C57" s="108"/>
      <c r="D57" s="67" t="s">
        <v>95</v>
      </c>
      <c r="E57" s="8">
        <v>842</v>
      </c>
      <c r="F57" s="8">
        <v>2000</v>
      </c>
      <c r="G57" s="9">
        <v>2000</v>
      </c>
      <c r="H57" s="9">
        <v>2000</v>
      </c>
      <c r="I57" s="9">
        <v>2000</v>
      </c>
    </row>
    <row r="58" spans="1:9" ht="21.75" customHeight="1" x14ac:dyDescent="0.25">
      <c r="A58" s="109">
        <v>4</v>
      </c>
      <c r="B58" s="110"/>
      <c r="C58" s="111"/>
      <c r="D58" s="68" t="s">
        <v>12</v>
      </c>
      <c r="E58" s="8">
        <v>842</v>
      </c>
      <c r="F58" s="8">
        <v>2000</v>
      </c>
      <c r="G58" s="9">
        <v>2000</v>
      </c>
      <c r="H58" s="9">
        <v>2000</v>
      </c>
      <c r="I58" s="9">
        <v>2000</v>
      </c>
    </row>
    <row r="59" spans="1:9" ht="25.5" customHeight="1" x14ac:dyDescent="0.25">
      <c r="A59" s="109">
        <v>42</v>
      </c>
      <c r="B59" s="110"/>
      <c r="C59" s="111"/>
      <c r="D59" s="68" t="s">
        <v>31</v>
      </c>
      <c r="E59" s="8">
        <v>842</v>
      </c>
      <c r="F59" s="8">
        <v>2000</v>
      </c>
      <c r="G59" s="9">
        <v>2000</v>
      </c>
      <c r="H59" s="9">
        <v>2000</v>
      </c>
      <c r="I59" s="9">
        <v>2000</v>
      </c>
    </row>
    <row r="60" spans="1:9" ht="38.25" customHeight="1" x14ac:dyDescent="0.25">
      <c r="A60" s="106" t="s">
        <v>96</v>
      </c>
      <c r="B60" s="107"/>
      <c r="C60" s="108"/>
      <c r="D60" s="67" t="s">
        <v>97</v>
      </c>
      <c r="E60" s="8">
        <v>0</v>
      </c>
      <c r="F60" s="8">
        <v>2200</v>
      </c>
      <c r="G60" s="9">
        <v>2200</v>
      </c>
      <c r="H60" s="9">
        <v>2200</v>
      </c>
      <c r="I60" s="9">
        <v>2200</v>
      </c>
    </row>
    <row r="61" spans="1:9" ht="21.75" customHeight="1" x14ac:dyDescent="0.25">
      <c r="A61" s="109">
        <v>4</v>
      </c>
      <c r="B61" s="110"/>
      <c r="C61" s="111"/>
      <c r="D61" s="68" t="s">
        <v>12</v>
      </c>
      <c r="E61" s="8">
        <v>0</v>
      </c>
      <c r="F61" s="8">
        <v>2000</v>
      </c>
      <c r="G61" s="9">
        <v>2000</v>
      </c>
      <c r="H61" s="9">
        <v>2000</v>
      </c>
      <c r="I61" s="9">
        <v>2000</v>
      </c>
    </row>
    <row r="62" spans="1:9" ht="25.5" customHeight="1" x14ac:dyDescent="0.25">
      <c r="A62" s="109">
        <v>42</v>
      </c>
      <c r="B62" s="110"/>
      <c r="C62" s="111"/>
      <c r="D62" s="68" t="s">
        <v>31</v>
      </c>
      <c r="E62" s="8">
        <v>0</v>
      </c>
      <c r="F62" s="8">
        <v>2000</v>
      </c>
      <c r="G62" s="9">
        <v>2000</v>
      </c>
      <c r="H62" s="9">
        <v>2000</v>
      </c>
      <c r="I62" s="9">
        <v>2000</v>
      </c>
    </row>
    <row r="63" spans="1:9" ht="38.25" customHeight="1" x14ac:dyDescent="0.25">
      <c r="A63" s="106" t="s">
        <v>98</v>
      </c>
      <c r="B63" s="107"/>
      <c r="C63" s="108"/>
      <c r="D63" s="67" t="s">
        <v>99</v>
      </c>
      <c r="E63" s="8">
        <v>1346</v>
      </c>
      <c r="F63" s="8">
        <v>4400</v>
      </c>
      <c r="G63" s="9">
        <v>4400</v>
      </c>
      <c r="H63" s="9">
        <v>4400</v>
      </c>
      <c r="I63" s="9">
        <v>4400</v>
      </c>
    </row>
    <row r="64" spans="1:9" ht="21.75" customHeight="1" x14ac:dyDescent="0.25">
      <c r="A64" s="109">
        <v>4</v>
      </c>
      <c r="B64" s="110"/>
      <c r="C64" s="111"/>
      <c r="D64" s="68" t="s">
        <v>12</v>
      </c>
      <c r="E64" s="8">
        <v>1346</v>
      </c>
      <c r="F64" s="8">
        <v>4400</v>
      </c>
      <c r="G64" s="9">
        <v>4400</v>
      </c>
      <c r="H64" s="9">
        <v>4400</v>
      </c>
      <c r="I64" s="9">
        <v>4400</v>
      </c>
    </row>
    <row r="65" spans="1:9" ht="25.5" customHeight="1" x14ac:dyDescent="0.25">
      <c r="A65" s="109">
        <v>42</v>
      </c>
      <c r="B65" s="110"/>
      <c r="C65" s="111"/>
      <c r="D65" s="68" t="s">
        <v>31</v>
      </c>
      <c r="E65" s="8">
        <v>1346</v>
      </c>
      <c r="F65" s="8">
        <v>4400</v>
      </c>
      <c r="G65" s="9">
        <v>4400</v>
      </c>
      <c r="H65" s="9">
        <v>4400</v>
      </c>
      <c r="I65" s="9">
        <v>4400</v>
      </c>
    </row>
    <row r="66" spans="1:9" ht="38.25" customHeight="1" x14ac:dyDescent="0.25">
      <c r="A66" s="106" t="s">
        <v>103</v>
      </c>
      <c r="B66" s="107"/>
      <c r="C66" s="108"/>
      <c r="D66" s="67" t="s">
        <v>104</v>
      </c>
      <c r="E66" s="8">
        <v>74</v>
      </c>
      <c r="F66" s="8">
        <v>700</v>
      </c>
      <c r="G66" s="9">
        <v>700</v>
      </c>
      <c r="H66" s="9">
        <v>700</v>
      </c>
      <c r="I66" s="9">
        <v>700</v>
      </c>
    </row>
    <row r="67" spans="1:9" ht="21.75" customHeight="1" x14ac:dyDescent="0.25">
      <c r="A67" s="109">
        <v>4</v>
      </c>
      <c r="B67" s="110"/>
      <c r="C67" s="111"/>
      <c r="D67" s="68" t="s">
        <v>12</v>
      </c>
      <c r="E67" s="8">
        <v>74</v>
      </c>
      <c r="F67" s="8">
        <v>700</v>
      </c>
      <c r="G67" s="9">
        <v>700</v>
      </c>
      <c r="H67" s="9">
        <v>700</v>
      </c>
      <c r="I67" s="9">
        <v>700</v>
      </c>
    </row>
    <row r="68" spans="1:9" ht="25.5" customHeight="1" x14ac:dyDescent="0.25">
      <c r="A68" s="109">
        <v>42</v>
      </c>
      <c r="B68" s="110"/>
      <c r="C68" s="111"/>
      <c r="D68" s="68" t="s">
        <v>31</v>
      </c>
      <c r="E68" s="8">
        <v>74</v>
      </c>
      <c r="F68" s="8">
        <v>700</v>
      </c>
      <c r="G68" s="9">
        <v>700</v>
      </c>
      <c r="H68" s="9">
        <v>700</v>
      </c>
      <c r="I68" s="9">
        <v>700</v>
      </c>
    </row>
    <row r="69" spans="1:9" ht="38.25" customHeight="1" x14ac:dyDescent="0.25">
      <c r="A69" s="106" t="s">
        <v>113</v>
      </c>
      <c r="B69" s="107"/>
      <c r="C69" s="108"/>
      <c r="D69" s="67" t="s">
        <v>114</v>
      </c>
      <c r="E69" s="8">
        <v>0</v>
      </c>
      <c r="F69" s="8">
        <v>200</v>
      </c>
      <c r="G69" s="9">
        <v>200</v>
      </c>
      <c r="H69" s="9">
        <v>200</v>
      </c>
      <c r="I69" s="9">
        <v>200</v>
      </c>
    </row>
    <row r="70" spans="1:9" ht="21.75" customHeight="1" x14ac:dyDescent="0.25">
      <c r="A70" s="109">
        <v>4</v>
      </c>
      <c r="B70" s="110"/>
      <c r="C70" s="111"/>
      <c r="D70" s="68" t="s">
        <v>12</v>
      </c>
      <c r="E70" s="8">
        <v>0</v>
      </c>
      <c r="F70" s="8">
        <v>200</v>
      </c>
      <c r="G70" s="9">
        <v>200</v>
      </c>
      <c r="H70" s="9">
        <v>200</v>
      </c>
      <c r="I70" s="9">
        <v>200</v>
      </c>
    </row>
    <row r="71" spans="1:9" ht="25.5" customHeight="1" x14ac:dyDescent="0.25">
      <c r="A71" s="109">
        <v>42</v>
      </c>
      <c r="B71" s="110"/>
      <c r="C71" s="111"/>
      <c r="D71" s="68" t="s">
        <v>31</v>
      </c>
      <c r="E71" s="8">
        <v>0</v>
      </c>
      <c r="F71" s="8">
        <v>200</v>
      </c>
      <c r="G71" s="9">
        <v>200</v>
      </c>
      <c r="H71" s="9">
        <v>200</v>
      </c>
      <c r="I71" s="9">
        <v>200</v>
      </c>
    </row>
    <row r="72" spans="1:9" ht="63.75" x14ac:dyDescent="0.25">
      <c r="A72" s="112" t="s">
        <v>115</v>
      </c>
      <c r="B72" s="113"/>
      <c r="C72" s="114"/>
      <c r="D72" s="65" t="s">
        <v>116</v>
      </c>
      <c r="E72" s="8">
        <v>0</v>
      </c>
      <c r="F72" s="8">
        <v>0</v>
      </c>
      <c r="G72" s="9">
        <v>900</v>
      </c>
      <c r="H72" s="9">
        <v>900</v>
      </c>
      <c r="I72" s="9">
        <v>900</v>
      </c>
    </row>
    <row r="73" spans="1:9" x14ac:dyDescent="0.25">
      <c r="A73" s="106" t="s">
        <v>89</v>
      </c>
      <c r="B73" s="107"/>
      <c r="C73" s="108"/>
      <c r="D73" s="67" t="s">
        <v>90</v>
      </c>
      <c r="E73" s="8">
        <v>0</v>
      </c>
      <c r="F73" s="8">
        <v>0</v>
      </c>
      <c r="G73" s="9">
        <v>900</v>
      </c>
      <c r="H73" s="9">
        <v>900</v>
      </c>
      <c r="I73" s="9">
        <v>900</v>
      </c>
    </row>
    <row r="74" spans="1:9" x14ac:dyDescent="0.25">
      <c r="A74" s="109">
        <v>3</v>
      </c>
      <c r="B74" s="110"/>
      <c r="C74" s="111"/>
      <c r="D74" s="68" t="s">
        <v>10</v>
      </c>
      <c r="E74" s="8">
        <v>0</v>
      </c>
      <c r="F74" s="8">
        <v>0</v>
      </c>
      <c r="G74" s="9">
        <v>900</v>
      </c>
      <c r="H74" s="9">
        <v>900</v>
      </c>
      <c r="I74" s="9">
        <v>900</v>
      </c>
    </row>
    <row r="75" spans="1:9" x14ac:dyDescent="0.25">
      <c r="A75" s="103">
        <v>32</v>
      </c>
      <c r="B75" s="104"/>
      <c r="C75" s="105"/>
      <c r="D75" s="68" t="s">
        <v>22</v>
      </c>
      <c r="E75" s="8">
        <v>0</v>
      </c>
      <c r="F75" s="8">
        <v>0</v>
      </c>
      <c r="G75" s="9">
        <v>900</v>
      </c>
      <c r="H75" s="9">
        <v>900</v>
      </c>
      <c r="I75" s="9">
        <v>900</v>
      </c>
    </row>
    <row r="76" spans="1:9" ht="25.5" x14ac:dyDescent="0.25">
      <c r="A76" s="112" t="s">
        <v>117</v>
      </c>
      <c r="B76" s="113"/>
      <c r="C76" s="114"/>
      <c r="D76" s="65" t="s">
        <v>118</v>
      </c>
      <c r="E76" s="8">
        <v>0</v>
      </c>
      <c r="F76" s="8">
        <v>3190</v>
      </c>
      <c r="G76" s="9">
        <v>3160</v>
      </c>
      <c r="H76" s="9">
        <v>3160</v>
      </c>
      <c r="I76" s="9">
        <v>3160</v>
      </c>
    </row>
    <row r="77" spans="1:9" x14ac:dyDescent="0.25">
      <c r="A77" s="106" t="s">
        <v>89</v>
      </c>
      <c r="B77" s="107"/>
      <c r="C77" s="108"/>
      <c r="D77" s="67" t="s">
        <v>90</v>
      </c>
      <c r="E77" s="8">
        <v>0</v>
      </c>
      <c r="F77" s="8">
        <v>730</v>
      </c>
      <c r="G77" s="9">
        <v>700</v>
      </c>
      <c r="H77" s="9">
        <v>700</v>
      </c>
      <c r="I77" s="9">
        <v>700</v>
      </c>
    </row>
    <row r="78" spans="1:9" x14ac:dyDescent="0.25">
      <c r="A78" s="109">
        <v>3</v>
      </c>
      <c r="B78" s="110"/>
      <c r="C78" s="111"/>
      <c r="D78" s="68" t="s">
        <v>10</v>
      </c>
      <c r="E78" s="8">
        <v>0</v>
      </c>
      <c r="F78" s="8">
        <v>730</v>
      </c>
      <c r="G78" s="9">
        <v>700</v>
      </c>
      <c r="H78" s="9">
        <v>700</v>
      </c>
      <c r="I78" s="9">
        <v>700</v>
      </c>
    </row>
    <row r="79" spans="1:9" x14ac:dyDescent="0.25">
      <c r="A79" s="103">
        <v>38</v>
      </c>
      <c r="B79" s="104"/>
      <c r="C79" s="105"/>
      <c r="D79" s="68" t="s">
        <v>119</v>
      </c>
      <c r="E79" s="8">
        <v>0</v>
      </c>
      <c r="F79" s="8">
        <v>730</v>
      </c>
      <c r="G79" s="9">
        <v>700</v>
      </c>
      <c r="H79" s="9">
        <v>700</v>
      </c>
      <c r="I79" s="9">
        <v>700</v>
      </c>
    </row>
    <row r="80" spans="1:9" ht="25.5" x14ac:dyDescent="0.25">
      <c r="A80" s="106" t="s">
        <v>98</v>
      </c>
      <c r="B80" s="107"/>
      <c r="C80" s="108"/>
      <c r="D80" s="67" t="s">
        <v>99</v>
      </c>
      <c r="E80" s="8">
        <v>0</v>
      </c>
      <c r="F80" s="8">
        <v>2460</v>
      </c>
      <c r="G80" s="9">
        <v>2460</v>
      </c>
      <c r="H80" s="9">
        <v>2460</v>
      </c>
      <c r="I80" s="9">
        <v>2460</v>
      </c>
    </row>
    <row r="81" spans="1:9" x14ac:dyDescent="0.25">
      <c r="A81" s="109">
        <v>3</v>
      </c>
      <c r="B81" s="110"/>
      <c r="C81" s="111"/>
      <c r="D81" s="68" t="s">
        <v>10</v>
      </c>
      <c r="E81" s="8">
        <v>0</v>
      </c>
      <c r="F81" s="8">
        <v>2460</v>
      </c>
      <c r="G81" s="9">
        <v>2460</v>
      </c>
      <c r="H81" s="9">
        <v>2460</v>
      </c>
      <c r="I81" s="9">
        <v>2460</v>
      </c>
    </row>
    <row r="82" spans="1:9" x14ac:dyDescent="0.25">
      <c r="A82" s="103">
        <v>38</v>
      </c>
      <c r="B82" s="104"/>
      <c r="C82" s="105"/>
      <c r="D82" s="68" t="s">
        <v>119</v>
      </c>
      <c r="E82" s="8">
        <v>0</v>
      </c>
      <c r="F82" s="8">
        <v>2460</v>
      </c>
      <c r="G82" s="9">
        <v>2460</v>
      </c>
      <c r="H82" s="9">
        <v>2460</v>
      </c>
      <c r="I82" s="9">
        <v>2460</v>
      </c>
    </row>
  </sheetData>
  <mergeCells count="79">
    <mergeCell ref="A19:C19"/>
    <mergeCell ref="A17:C17"/>
    <mergeCell ref="A20:C20"/>
    <mergeCell ref="A13:C13"/>
    <mergeCell ref="A16:C16"/>
    <mergeCell ref="A14:C14"/>
    <mergeCell ref="A15:C15"/>
    <mergeCell ref="A18:C18"/>
    <mergeCell ref="A8:C8"/>
    <mergeCell ref="A9:C9"/>
    <mergeCell ref="A10:C10"/>
    <mergeCell ref="A11:C11"/>
    <mergeCell ref="A12:C12"/>
    <mergeCell ref="A6:C6"/>
    <mergeCell ref="A7:C7"/>
    <mergeCell ref="A1:I1"/>
    <mergeCell ref="A3:I3"/>
    <mergeCell ref="A5:C5"/>
    <mergeCell ref="A26:C26"/>
    <mergeCell ref="A27:C27"/>
    <mergeCell ref="A28:C28"/>
    <mergeCell ref="A29:C29"/>
    <mergeCell ref="A21:C21"/>
    <mergeCell ref="A22:C22"/>
    <mergeCell ref="A23:C23"/>
    <mergeCell ref="A24:C24"/>
    <mergeCell ref="A25:C25"/>
    <mergeCell ref="A47:C47"/>
    <mergeCell ref="A48:C48"/>
    <mergeCell ref="A30:C30"/>
    <mergeCell ref="A31:C31"/>
    <mergeCell ref="A32:C32"/>
    <mergeCell ref="A33:C33"/>
    <mergeCell ref="A34:C34"/>
    <mergeCell ref="A49:C49"/>
    <mergeCell ref="A52:C52"/>
    <mergeCell ref="A53:C53"/>
    <mergeCell ref="A51:C51"/>
    <mergeCell ref="A35:C35"/>
    <mergeCell ref="A36:C36"/>
    <mergeCell ref="A37:C37"/>
    <mergeCell ref="A38:C38"/>
    <mergeCell ref="A39:C39"/>
    <mergeCell ref="A40:C40"/>
    <mergeCell ref="A41:C41"/>
    <mergeCell ref="A43:C43"/>
    <mergeCell ref="A42:C42"/>
    <mergeCell ref="A44:C44"/>
    <mergeCell ref="A45:C45"/>
    <mergeCell ref="A46:C46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9:C79"/>
    <mergeCell ref="A80:C80"/>
    <mergeCell ref="A81:C81"/>
    <mergeCell ref="A82:C82"/>
    <mergeCell ref="A74:C74"/>
    <mergeCell ref="A75:C75"/>
    <mergeCell ref="A76:C76"/>
    <mergeCell ref="A77:C77"/>
    <mergeCell ref="A78:C7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admin</cp:lastModifiedBy>
  <cp:lastPrinted>2023-11-08T14:53:46Z</cp:lastPrinted>
  <dcterms:created xsi:type="dcterms:W3CDTF">2022-08-12T12:51:27Z</dcterms:created>
  <dcterms:modified xsi:type="dcterms:W3CDTF">2023-11-09T12:20:09Z</dcterms:modified>
</cp:coreProperties>
</file>